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s\Dropbox\UFABC\coordenacaobm\2019\Avaliação_2018_2019\Relatorio\"/>
    </mc:Choice>
  </mc:AlternateContent>
  <xr:revisionPtr revIDLastSave="0" documentId="13_ncr:1_{2A003C09-BBD2-4F59-B49C-C0284F1A31EA}" xr6:coauthVersionLast="43" xr6:coauthVersionMax="43" xr10:uidLastSave="{00000000-0000-0000-0000-000000000000}"/>
  <bookViews>
    <workbookView xWindow="-110" yWindow="-110" windowWidth="19420" windowHeight="11620" xr2:uid="{00000000-000D-0000-FFFF-FFFF00000000}"/>
  </bookViews>
  <sheets>
    <sheet name="Respostas" sheetId="1" r:id="rId1"/>
    <sheet name="Resumo (médias)" sheetId="4" r:id="rId2"/>
    <sheet name="Comparação quest. 2017-2018" sheetId="6" r:id="rId3"/>
    <sheet name="Comparação conceitos 2017-2018" sheetId="7" r:id="rId4"/>
    <sheet name="Comparação quest.-conceito" sheetId="8" r:id="rId5"/>
    <sheet name="Correlação " sheetId="10" r:id="rId6"/>
  </sheets>
  <externalReferences>
    <externalReference r:id="rId7"/>
    <externalReference r:id="rId8"/>
  </externalReferences>
  <definedNames>
    <definedName name="_xlnm._FilterDatabase" localSheetId="0" hidden="1">Respostas!$A$1:$AI$544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4" l="1"/>
  <c r="E42" i="4"/>
  <c r="F42" i="4"/>
  <c r="G42" i="4"/>
  <c r="H42" i="4"/>
  <c r="I42" i="4"/>
  <c r="J42" i="4"/>
  <c r="K42" i="4"/>
  <c r="L42" i="4"/>
  <c r="M42" i="4"/>
  <c r="C42" i="4"/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5" i="7"/>
  <c r="B31" i="7"/>
  <c r="D31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5" i="7"/>
  <c r="D12" i="7"/>
  <c r="D26" i="7"/>
  <c r="D8" i="7"/>
  <c r="D25" i="7"/>
  <c r="D13" i="7"/>
  <c r="C31" i="7" l="1"/>
  <c r="E31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5" i="6"/>
  <c r="W7" i="1" l="1"/>
  <c r="W3" i="1"/>
  <c r="W4" i="1"/>
  <c r="W5" i="1"/>
  <c r="I91" i="1" l="1"/>
  <c r="I92" i="1"/>
  <c r="I93" i="1"/>
  <c r="N8" i="4" l="1"/>
  <c r="O9" i="4" l="1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8" i="4"/>
  <c r="O39" i="4"/>
  <c r="O40" i="4"/>
  <c r="O41" i="4"/>
  <c r="O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8" i="4"/>
  <c r="N39" i="4"/>
  <c r="N40" i="4"/>
  <c r="N41" i="4"/>
  <c r="M9" i="4" l="1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8" i="4"/>
  <c r="M39" i="4"/>
  <c r="M40" i="4"/>
  <c r="M41" i="4"/>
  <c r="M8" i="4"/>
  <c r="M37" i="4"/>
  <c r="N37" i="4" l="1"/>
  <c r="O37" i="4"/>
  <c r="X187" i="1"/>
  <c r="Y187" i="1"/>
  <c r="Z187" i="1"/>
  <c r="AA187" i="1"/>
  <c r="AB187" i="1"/>
  <c r="AC187" i="1"/>
  <c r="X188" i="1"/>
  <c r="Y188" i="1"/>
  <c r="Z188" i="1"/>
  <c r="AA188" i="1"/>
  <c r="AB188" i="1"/>
  <c r="AC188" i="1"/>
  <c r="X189" i="1"/>
  <c r="Y189" i="1"/>
  <c r="Z189" i="1"/>
  <c r="AA189" i="1"/>
  <c r="AB189" i="1"/>
  <c r="AC189" i="1"/>
  <c r="X539" i="1"/>
  <c r="Y539" i="1"/>
  <c r="Z539" i="1"/>
  <c r="AA539" i="1"/>
  <c r="AB539" i="1"/>
  <c r="AC539" i="1"/>
  <c r="X540" i="1"/>
  <c r="Y540" i="1"/>
  <c r="Z540" i="1"/>
  <c r="AA540" i="1"/>
  <c r="AB540" i="1"/>
  <c r="AC540" i="1"/>
  <c r="X541" i="1"/>
  <c r="Y541" i="1"/>
  <c r="Z541" i="1"/>
  <c r="AA541" i="1"/>
  <c r="AB541" i="1"/>
  <c r="AC541" i="1"/>
  <c r="X532" i="1"/>
  <c r="Y532" i="1"/>
  <c r="Z532" i="1"/>
  <c r="AA532" i="1"/>
  <c r="AB532" i="1"/>
  <c r="AC532" i="1"/>
  <c r="X533" i="1"/>
  <c r="Y533" i="1"/>
  <c r="Z533" i="1"/>
  <c r="AA533" i="1"/>
  <c r="AB533" i="1"/>
  <c r="AC533" i="1"/>
  <c r="X534" i="1"/>
  <c r="Y534" i="1"/>
  <c r="Z534" i="1"/>
  <c r="AA534" i="1"/>
  <c r="AB534" i="1"/>
  <c r="AC534" i="1"/>
  <c r="X535" i="1"/>
  <c r="Y535" i="1"/>
  <c r="Z535" i="1"/>
  <c r="AA535" i="1"/>
  <c r="AB535" i="1"/>
  <c r="AC535" i="1"/>
  <c r="X523" i="1"/>
  <c r="Y523" i="1"/>
  <c r="Z523" i="1"/>
  <c r="AA523" i="1"/>
  <c r="AB523" i="1"/>
  <c r="AC523" i="1"/>
  <c r="X524" i="1"/>
  <c r="Y524" i="1"/>
  <c r="Z524" i="1"/>
  <c r="AA524" i="1"/>
  <c r="AB524" i="1"/>
  <c r="AC524" i="1"/>
  <c r="X525" i="1"/>
  <c r="Y525" i="1"/>
  <c r="Z525" i="1"/>
  <c r="AA525" i="1"/>
  <c r="AB525" i="1"/>
  <c r="AC525" i="1"/>
  <c r="X516" i="1"/>
  <c r="Y516" i="1"/>
  <c r="Z516" i="1"/>
  <c r="AA516" i="1"/>
  <c r="AB516" i="1"/>
  <c r="AC516" i="1"/>
  <c r="X517" i="1"/>
  <c r="Y517" i="1"/>
  <c r="Z517" i="1"/>
  <c r="AA517" i="1"/>
  <c r="AB517" i="1"/>
  <c r="AC517" i="1"/>
  <c r="X518" i="1"/>
  <c r="Y518" i="1"/>
  <c r="Z518" i="1"/>
  <c r="AA518" i="1"/>
  <c r="AB518" i="1"/>
  <c r="AC518" i="1"/>
  <c r="X519" i="1"/>
  <c r="Y519" i="1"/>
  <c r="Z519" i="1"/>
  <c r="AA519" i="1"/>
  <c r="AB519" i="1"/>
  <c r="AC519" i="1"/>
  <c r="X507" i="1"/>
  <c r="Y507" i="1"/>
  <c r="Z507" i="1"/>
  <c r="AA507" i="1"/>
  <c r="AB507" i="1"/>
  <c r="AC507" i="1"/>
  <c r="X508" i="1"/>
  <c r="Y508" i="1"/>
  <c r="Z508" i="1"/>
  <c r="AA508" i="1"/>
  <c r="AB508" i="1"/>
  <c r="AC508" i="1"/>
  <c r="X509" i="1"/>
  <c r="Y509" i="1"/>
  <c r="Z509" i="1"/>
  <c r="AA509" i="1"/>
  <c r="AB509" i="1"/>
  <c r="AC509" i="1"/>
  <c r="X500" i="1"/>
  <c r="Y500" i="1"/>
  <c r="Z500" i="1"/>
  <c r="AA500" i="1"/>
  <c r="AB500" i="1"/>
  <c r="AC500" i="1"/>
  <c r="X501" i="1"/>
  <c r="Y501" i="1"/>
  <c r="Z501" i="1"/>
  <c r="AA501" i="1"/>
  <c r="AB501" i="1"/>
  <c r="AC501" i="1"/>
  <c r="X502" i="1"/>
  <c r="Y502" i="1"/>
  <c r="Z502" i="1"/>
  <c r="AA502" i="1"/>
  <c r="AB502" i="1"/>
  <c r="AC502" i="1"/>
  <c r="X503" i="1"/>
  <c r="Y503" i="1"/>
  <c r="Z503" i="1"/>
  <c r="AA503" i="1"/>
  <c r="AB503" i="1"/>
  <c r="AC503" i="1"/>
  <c r="X491" i="1"/>
  <c r="Y491" i="1"/>
  <c r="Z491" i="1"/>
  <c r="AA491" i="1"/>
  <c r="AB491" i="1"/>
  <c r="AC491" i="1"/>
  <c r="X492" i="1"/>
  <c r="Y492" i="1"/>
  <c r="Z492" i="1"/>
  <c r="AA492" i="1"/>
  <c r="AB492" i="1"/>
  <c r="AC492" i="1"/>
  <c r="X493" i="1"/>
  <c r="Y493" i="1"/>
  <c r="Z493" i="1"/>
  <c r="AA493" i="1"/>
  <c r="AB493" i="1"/>
  <c r="AC493" i="1"/>
  <c r="X484" i="1"/>
  <c r="Y484" i="1"/>
  <c r="Z484" i="1"/>
  <c r="AA484" i="1"/>
  <c r="AB484" i="1"/>
  <c r="AC484" i="1"/>
  <c r="X485" i="1"/>
  <c r="Y485" i="1"/>
  <c r="Z485" i="1"/>
  <c r="AA485" i="1"/>
  <c r="AB485" i="1"/>
  <c r="AC485" i="1"/>
  <c r="X486" i="1"/>
  <c r="Y486" i="1"/>
  <c r="Z486" i="1"/>
  <c r="AA486" i="1"/>
  <c r="AB486" i="1"/>
  <c r="AC486" i="1"/>
  <c r="X487" i="1"/>
  <c r="Y487" i="1"/>
  <c r="Z487" i="1"/>
  <c r="AA487" i="1"/>
  <c r="AB487" i="1"/>
  <c r="AC487" i="1"/>
  <c r="X475" i="1"/>
  <c r="Y475" i="1"/>
  <c r="Z475" i="1"/>
  <c r="AA475" i="1"/>
  <c r="AB475" i="1"/>
  <c r="AC475" i="1"/>
  <c r="X476" i="1"/>
  <c r="Y476" i="1"/>
  <c r="Z476" i="1"/>
  <c r="AA476" i="1"/>
  <c r="AB476" i="1"/>
  <c r="AC476" i="1"/>
  <c r="X477" i="1"/>
  <c r="Y477" i="1"/>
  <c r="Z477" i="1"/>
  <c r="AA477" i="1"/>
  <c r="AB477" i="1"/>
  <c r="AC477" i="1"/>
  <c r="X468" i="1"/>
  <c r="Y468" i="1"/>
  <c r="Z468" i="1"/>
  <c r="AA468" i="1"/>
  <c r="AB468" i="1"/>
  <c r="AC468" i="1"/>
  <c r="X469" i="1"/>
  <c r="Y469" i="1"/>
  <c r="Z469" i="1"/>
  <c r="AA469" i="1"/>
  <c r="AB469" i="1"/>
  <c r="AC469" i="1"/>
  <c r="X470" i="1"/>
  <c r="Y470" i="1"/>
  <c r="Z470" i="1"/>
  <c r="AA470" i="1"/>
  <c r="AB470" i="1"/>
  <c r="AC470" i="1"/>
  <c r="X471" i="1"/>
  <c r="Y471" i="1"/>
  <c r="Z471" i="1"/>
  <c r="AA471" i="1"/>
  <c r="AB471" i="1"/>
  <c r="AC471" i="1"/>
  <c r="X459" i="1"/>
  <c r="Y459" i="1"/>
  <c r="Z459" i="1"/>
  <c r="AA459" i="1"/>
  <c r="AB459" i="1"/>
  <c r="AC459" i="1"/>
  <c r="X460" i="1"/>
  <c r="Y460" i="1"/>
  <c r="Z460" i="1"/>
  <c r="AA460" i="1"/>
  <c r="AB460" i="1"/>
  <c r="AC460" i="1"/>
  <c r="X461" i="1"/>
  <c r="Y461" i="1"/>
  <c r="Z461" i="1"/>
  <c r="AA461" i="1"/>
  <c r="AB461" i="1"/>
  <c r="AC461" i="1"/>
  <c r="X452" i="1"/>
  <c r="Y452" i="1"/>
  <c r="Z452" i="1"/>
  <c r="AA452" i="1"/>
  <c r="AB452" i="1"/>
  <c r="AC452" i="1"/>
  <c r="X453" i="1"/>
  <c r="Y453" i="1"/>
  <c r="Z453" i="1"/>
  <c r="AA453" i="1"/>
  <c r="AB453" i="1"/>
  <c r="AC453" i="1"/>
  <c r="X454" i="1"/>
  <c r="Y454" i="1"/>
  <c r="Z454" i="1"/>
  <c r="AA454" i="1"/>
  <c r="AB454" i="1"/>
  <c r="AC454" i="1"/>
  <c r="X455" i="1"/>
  <c r="Y455" i="1"/>
  <c r="Z455" i="1"/>
  <c r="AA455" i="1"/>
  <c r="AB455" i="1"/>
  <c r="AC455" i="1"/>
  <c r="AC464" i="1"/>
  <c r="AB464" i="1"/>
  <c r="AA464" i="1"/>
  <c r="Z464" i="1"/>
  <c r="Y464" i="1"/>
  <c r="X464" i="1"/>
  <c r="X443" i="1"/>
  <c r="Y443" i="1"/>
  <c r="Z443" i="1"/>
  <c r="AA443" i="1"/>
  <c r="AB443" i="1"/>
  <c r="AC443" i="1"/>
  <c r="X444" i="1"/>
  <c r="Y444" i="1"/>
  <c r="Z444" i="1"/>
  <c r="AA444" i="1"/>
  <c r="AB444" i="1"/>
  <c r="AC444" i="1"/>
  <c r="X445" i="1"/>
  <c r="Y445" i="1"/>
  <c r="Z445" i="1"/>
  <c r="AA445" i="1"/>
  <c r="AB445" i="1"/>
  <c r="AC445" i="1"/>
  <c r="X436" i="1"/>
  <c r="Y436" i="1"/>
  <c r="Z436" i="1"/>
  <c r="AA436" i="1"/>
  <c r="AB436" i="1"/>
  <c r="AC436" i="1"/>
  <c r="X437" i="1"/>
  <c r="Y437" i="1"/>
  <c r="Z437" i="1"/>
  <c r="AA437" i="1"/>
  <c r="AB437" i="1"/>
  <c r="AC437" i="1"/>
  <c r="X438" i="1"/>
  <c r="Y438" i="1"/>
  <c r="Z438" i="1"/>
  <c r="AA438" i="1"/>
  <c r="AB438" i="1"/>
  <c r="AC438" i="1"/>
  <c r="X439" i="1"/>
  <c r="Y439" i="1"/>
  <c r="Z439" i="1"/>
  <c r="AA439" i="1"/>
  <c r="AB439" i="1"/>
  <c r="AC439" i="1"/>
  <c r="X427" i="1"/>
  <c r="Y427" i="1"/>
  <c r="Z427" i="1"/>
  <c r="AA427" i="1"/>
  <c r="AB427" i="1"/>
  <c r="AC427" i="1"/>
  <c r="X428" i="1"/>
  <c r="Y428" i="1"/>
  <c r="Z428" i="1"/>
  <c r="AA428" i="1"/>
  <c r="AB428" i="1"/>
  <c r="AC428" i="1"/>
  <c r="X429" i="1"/>
  <c r="Y429" i="1"/>
  <c r="Z429" i="1"/>
  <c r="AA429" i="1"/>
  <c r="AB429" i="1"/>
  <c r="AC429" i="1"/>
  <c r="X420" i="1"/>
  <c r="Y420" i="1"/>
  <c r="Z420" i="1"/>
  <c r="AA420" i="1"/>
  <c r="AB420" i="1"/>
  <c r="AC420" i="1"/>
  <c r="X421" i="1"/>
  <c r="Y421" i="1"/>
  <c r="Z421" i="1"/>
  <c r="AA421" i="1"/>
  <c r="AB421" i="1"/>
  <c r="AC421" i="1"/>
  <c r="X422" i="1"/>
  <c r="Y422" i="1"/>
  <c r="Z422" i="1"/>
  <c r="AA422" i="1"/>
  <c r="AB422" i="1"/>
  <c r="AC422" i="1"/>
  <c r="X423" i="1"/>
  <c r="Y423" i="1"/>
  <c r="Z423" i="1"/>
  <c r="AA423" i="1"/>
  <c r="AB423" i="1"/>
  <c r="AC423" i="1"/>
  <c r="X411" i="1"/>
  <c r="Y411" i="1"/>
  <c r="Z411" i="1"/>
  <c r="AA411" i="1"/>
  <c r="AB411" i="1"/>
  <c r="AC411" i="1"/>
  <c r="X412" i="1"/>
  <c r="Y412" i="1"/>
  <c r="Z412" i="1"/>
  <c r="AA412" i="1"/>
  <c r="AB412" i="1"/>
  <c r="AC412" i="1"/>
  <c r="X413" i="1"/>
  <c r="Y413" i="1"/>
  <c r="Z413" i="1"/>
  <c r="AA413" i="1"/>
  <c r="AB413" i="1"/>
  <c r="AC413" i="1"/>
  <c r="X404" i="1"/>
  <c r="Y404" i="1"/>
  <c r="Z404" i="1"/>
  <c r="AA404" i="1"/>
  <c r="AB404" i="1"/>
  <c r="AC404" i="1"/>
  <c r="X405" i="1"/>
  <c r="Y405" i="1"/>
  <c r="Z405" i="1"/>
  <c r="AA405" i="1"/>
  <c r="AB405" i="1"/>
  <c r="AC405" i="1"/>
  <c r="X406" i="1"/>
  <c r="Y406" i="1"/>
  <c r="Z406" i="1"/>
  <c r="AA406" i="1"/>
  <c r="AB406" i="1"/>
  <c r="AC406" i="1"/>
  <c r="X407" i="1"/>
  <c r="Y407" i="1"/>
  <c r="Z407" i="1"/>
  <c r="AA407" i="1"/>
  <c r="AB407" i="1"/>
  <c r="AC407" i="1"/>
  <c r="X395" i="1"/>
  <c r="Y395" i="1"/>
  <c r="Z395" i="1"/>
  <c r="AA395" i="1"/>
  <c r="AB395" i="1"/>
  <c r="AC395" i="1"/>
  <c r="X396" i="1"/>
  <c r="Y396" i="1"/>
  <c r="Z396" i="1"/>
  <c r="AA396" i="1"/>
  <c r="AB396" i="1"/>
  <c r="AC396" i="1"/>
  <c r="X397" i="1"/>
  <c r="Y397" i="1"/>
  <c r="Z397" i="1"/>
  <c r="AA397" i="1"/>
  <c r="AB397" i="1"/>
  <c r="AC397" i="1"/>
  <c r="X388" i="1"/>
  <c r="Y388" i="1"/>
  <c r="Z388" i="1"/>
  <c r="AA388" i="1"/>
  <c r="AB388" i="1"/>
  <c r="AC388" i="1"/>
  <c r="X389" i="1"/>
  <c r="Y389" i="1"/>
  <c r="Z389" i="1"/>
  <c r="AA389" i="1"/>
  <c r="AB389" i="1"/>
  <c r="AC389" i="1"/>
  <c r="X390" i="1"/>
  <c r="Y390" i="1"/>
  <c r="Z390" i="1"/>
  <c r="AA390" i="1"/>
  <c r="AB390" i="1"/>
  <c r="AC390" i="1"/>
  <c r="X391" i="1"/>
  <c r="Y391" i="1"/>
  <c r="Z391" i="1"/>
  <c r="AA391" i="1"/>
  <c r="AB391" i="1"/>
  <c r="AC391" i="1"/>
  <c r="X379" i="1"/>
  <c r="Y379" i="1"/>
  <c r="Z379" i="1"/>
  <c r="AA379" i="1"/>
  <c r="AB379" i="1"/>
  <c r="AC379" i="1"/>
  <c r="X380" i="1"/>
  <c r="Y380" i="1"/>
  <c r="Z380" i="1"/>
  <c r="AA380" i="1"/>
  <c r="AB380" i="1"/>
  <c r="AC380" i="1"/>
  <c r="X381" i="1"/>
  <c r="Y381" i="1"/>
  <c r="Z381" i="1"/>
  <c r="AA381" i="1"/>
  <c r="AB381" i="1"/>
  <c r="AC381" i="1"/>
  <c r="X372" i="1"/>
  <c r="Y372" i="1"/>
  <c r="Z372" i="1"/>
  <c r="AA372" i="1"/>
  <c r="AB372" i="1"/>
  <c r="AC372" i="1"/>
  <c r="X373" i="1"/>
  <c r="Y373" i="1"/>
  <c r="Z373" i="1"/>
  <c r="AA373" i="1"/>
  <c r="AB373" i="1"/>
  <c r="AC373" i="1"/>
  <c r="X374" i="1"/>
  <c r="Y374" i="1"/>
  <c r="Z374" i="1"/>
  <c r="AA374" i="1"/>
  <c r="AB374" i="1"/>
  <c r="AC374" i="1"/>
  <c r="X375" i="1"/>
  <c r="Y375" i="1"/>
  <c r="Z375" i="1"/>
  <c r="AA375" i="1"/>
  <c r="AB375" i="1"/>
  <c r="AC375" i="1"/>
  <c r="X363" i="1"/>
  <c r="Y363" i="1"/>
  <c r="Z363" i="1"/>
  <c r="AA363" i="1"/>
  <c r="AB363" i="1"/>
  <c r="AC363" i="1"/>
  <c r="X364" i="1"/>
  <c r="Y364" i="1"/>
  <c r="Z364" i="1"/>
  <c r="AA364" i="1"/>
  <c r="AB364" i="1"/>
  <c r="AC364" i="1"/>
  <c r="X365" i="1"/>
  <c r="Y365" i="1"/>
  <c r="Z365" i="1"/>
  <c r="AA365" i="1"/>
  <c r="AB365" i="1"/>
  <c r="AC365" i="1"/>
  <c r="X356" i="1"/>
  <c r="Y356" i="1"/>
  <c r="Z356" i="1"/>
  <c r="AA356" i="1"/>
  <c r="AB356" i="1"/>
  <c r="AC356" i="1"/>
  <c r="X357" i="1"/>
  <c r="Y357" i="1"/>
  <c r="Z357" i="1"/>
  <c r="AA357" i="1"/>
  <c r="AB357" i="1"/>
  <c r="AC357" i="1"/>
  <c r="X358" i="1"/>
  <c r="Y358" i="1"/>
  <c r="Z358" i="1"/>
  <c r="AA358" i="1"/>
  <c r="AB358" i="1"/>
  <c r="AC358" i="1"/>
  <c r="X359" i="1"/>
  <c r="Y359" i="1"/>
  <c r="Z359" i="1"/>
  <c r="AA359" i="1"/>
  <c r="AB359" i="1"/>
  <c r="AC359" i="1"/>
  <c r="X347" i="1"/>
  <c r="Y347" i="1"/>
  <c r="Z347" i="1"/>
  <c r="AA347" i="1"/>
  <c r="AB347" i="1"/>
  <c r="AC347" i="1"/>
  <c r="X348" i="1"/>
  <c r="Y348" i="1"/>
  <c r="Z348" i="1"/>
  <c r="AA348" i="1"/>
  <c r="AB348" i="1"/>
  <c r="AC348" i="1"/>
  <c r="X349" i="1"/>
  <c r="Y349" i="1"/>
  <c r="Z349" i="1"/>
  <c r="AA349" i="1"/>
  <c r="AB349" i="1"/>
  <c r="AC349" i="1"/>
  <c r="X340" i="1"/>
  <c r="Y340" i="1"/>
  <c r="Z340" i="1"/>
  <c r="AA340" i="1"/>
  <c r="AB340" i="1"/>
  <c r="AC340" i="1"/>
  <c r="X341" i="1"/>
  <c r="Y341" i="1"/>
  <c r="Z341" i="1"/>
  <c r="AA341" i="1"/>
  <c r="AB341" i="1"/>
  <c r="AC341" i="1"/>
  <c r="X342" i="1"/>
  <c r="Y342" i="1"/>
  <c r="Z342" i="1"/>
  <c r="AA342" i="1"/>
  <c r="AB342" i="1"/>
  <c r="AC342" i="1"/>
  <c r="X343" i="1"/>
  <c r="Y343" i="1"/>
  <c r="Z343" i="1"/>
  <c r="AA343" i="1"/>
  <c r="AB343" i="1"/>
  <c r="AC343" i="1"/>
  <c r="X331" i="1"/>
  <c r="Y331" i="1"/>
  <c r="Z331" i="1"/>
  <c r="AA331" i="1"/>
  <c r="AB331" i="1"/>
  <c r="AC331" i="1"/>
  <c r="X332" i="1"/>
  <c r="Y332" i="1"/>
  <c r="Z332" i="1"/>
  <c r="AA332" i="1"/>
  <c r="AB332" i="1"/>
  <c r="AC332" i="1"/>
  <c r="X333" i="1"/>
  <c r="Y333" i="1"/>
  <c r="Z333" i="1"/>
  <c r="AA333" i="1"/>
  <c r="AB333" i="1"/>
  <c r="AC333" i="1"/>
  <c r="X324" i="1"/>
  <c r="Y324" i="1"/>
  <c r="Z324" i="1"/>
  <c r="AA324" i="1"/>
  <c r="AB324" i="1"/>
  <c r="AC324" i="1"/>
  <c r="X325" i="1"/>
  <c r="Y325" i="1"/>
  <c r="Z325" i="1"/>
  <c r="AA325" i="1"/>
  <c r="AB325" i="1"/>
  <c r="AC325" i="1"/>
  <c r="X326" i="1"/>
  <c r="Y326" i="1"/>
  <c r="Z326" i="1"/>
  <c r="AA326" i="1"/>
  <c r="AB326" i="1"/>
  <c r="AC326" i="1"/>
  <c r="X327" i="1"/>
  <c r="Y327" i="1"/>
  <c r="Z327" i="1"/>
  <c r="AA327" i="1"/>
  <c r="AB327" i="1"/>
  <c r="AC327" i="1"/>
  <c r="X315" i="1"/>
  <c r="Y315" i="1"/>
  <c r="Z315" i="1"/>
  <c r="AA315" i="1"/>
  <c r="AB315" i="1"/>
  <c r="AC315" i="1"/>
  <c r="X316" i="1"/>
  <c r="Y316" i="1"/>
  <c r="Z316" i="1"/>
  <c r="AA316" i="1"/>
  <c r="AB316" i="1"/>
  <c r="AC316" i="1"/>
  <c r="X317" i="1"/>
  <c r="Y317" i="1"/>
  <c r="Z317" i="1"/>
  <c r="AA317" i="1"/>
  <c r="AB317" i="1"/>
  <c r="AC317" i="1"/>
  <c r="X308" i="1"/>
  <c r="Y308" i="1"/>
  <c r="Z308" i="1"/>
  <c r="AA308" i="1"/>
  <c r="AB308" i="1"/>
  <c r="AC308" i="1"/>
  <c r="X309" i="1"/>
  <c r="Y309" i="1"/>
  <c r="Z309" i="1"/>
  <c r="AA309" i="1"/>
  <c r="AB309" i="1"/>
  <c r="AC309" i="1"/>
  <c r="X310" i="1"/>
  <c r="Y310" i="1"/>
  <c r="Z310" i="1"/>
  <c r="AA310" i="1"/>
  <c r="AB310" i="1"/>
  <c r="AC310" i="1"/>
  <c r="X311" i="1"/>
  <c r="Y311" i="1"/>
  <c r="Z311" i="1"/>
  <c r="AA311" i="1"/>
  <c r="AB311" i="1"/>
  <c r="AC311" i="1"/>
  <c r="X299" i="1"/>
  <c r="Y299" i="1"/>
  <c r="Z299" i="1"/>
  <c r="AA299" i="1"/>
  <c r="AB299" i="1"/>
  <c r="AC299" i="1"/>
  <c r="X300" i="1"/>
  <c r="Y300" i="1"/>
  <c r="Z300" i="1"/>
  <c r="AA300" i="1"/>
  <c r="AB300" i="1"/>
  <c r="AC300" i="1"/>
  <c r="X301" i="1"/>
  <c r="Y301" i="1"/>
  <c r="Z301" i="1"/>
  <c r="AA301" i="1"/>
  <c r="AB301" i="1"/>
  <c r="AC301" i="1"/>
  <c r="X292" i="1"/>
  <c r="Y292" i="1"/>
  <c r="Z292" i="1"/>
  <c r="AA292" i="1"/>
  <c r="AB292" i="1"/>
  <c r="AC292" i="1"/>
  <c r="X293" i="1"/>
  <c r="Y293" i="1"/>
  <c r="Z293" i="1"/>
  <c r="AA293" i="1"/>
  <c r="AB293" i="1"/>
  <c r="AC293" i="1"/>
  <c r="X294" i="1"/>
  <c r="Y294" i="1"/>
  <c r="Z294" i="1"/>
  <c r="AA294" i="1"/>
  <c r="AB294" i="1"/>
  <c r="AC294" i="1"/>
  <c r="X295" i="1"/>
  <c r="Y295" i="1"/>
  <c r="Z295" i="1"/>
  <c r="AA295" i="1"/>
  <c r="AB295" i="1"/>
  <c r="AC295" i="1"/>
  <c r="X283" i="1"/>
  <c r="Y283" i="1"/>
  <c r="Z283" i="1"/>
  <c r="AA283" i="1"/>
  <c r="AB283" i="1"/>
  <c r="AC283" i="1"/>
  <c r="X284" i="1"/>
  <c r="Y284" i="1"/>
  <c r="Z284" i="1"/>
  <c r="AA284" i="1"/>
  <c r="AB284" i="1"/>
  <c r="AC284" i="1"/>
  <c r="X285" i="1"/>
  <c r="Y285" i="1"/>
  <c r="Z285" i="1"/>
  <c r="AA285" i="1"/>
  <c r="AB285" i="1"/>
  <c r="AC285" i="1"/>
  <c r="X276" i="1"/>
  <c r="Y276" i="1"/>
  <c r="Z276" i="1"/>
  <c r="AA276" i="1"/>
  <c r="AB276" i="1"/>
  <c r="AC276" i="1"/>
  <c r="X277" i="1"/>
  <c r="Y277" i="1"/>
  <c r="Z277" i="1"/>
  <c r="AA277" i="1"/>
  <c r="AB277" i="1"/>
  <c r="AC277" i="1"/>
  <c r="X278" i="1"/>
  <c r="Y278" i="1"/>
  <c r="Z278" i="1"/>
  <c r="AA278" i="1"/>
  <c r="AB278" i="1"/>
  <c r="AC278" i="1"/>
  <c r="X279" i="1"/>
  <c r="Y279" i="1"/>
  <c r="Z279" i="1"/>
  <c r="AA279" i="1"/>
  <c r="AB279" i="1"/>
  <c r="AC279" i="1"/>
  <c r="X267" i="1"/>
  <c r="Y267" i="1"/>
  <c r="Z267" i="1"/>
  <c r="AA267" i="1"/>
  <c r="AB267" i="1"/>
  <c r="AC267" i="1"/>
  <c r="X268" i="1"/>
  <c r="Y268" i="1"/>
  <c r="Z268" i="1"/>
  <c r="AA268" i="1"/>
  <c r="AB268" i="1"/>
  <c r="AC268" i="1"/>
  <c r="X269" i="1"/>
  <c r="Y269" i="1"/>
  <c r="Z269" i="1"/>
  <c r="AA269" i="1"/>
  <c r="AB269" i="1"/>
  <c r="AC269" i="1"/>
  <c r="X260" i="1"/>
  <c r="Y260" i="1"/>
  <c r="Z260" i="1"/>
  <c r="AA260" i="1"/>
  <c r="AB260" i="1"/>
  <c r="AC260" i="1"/>
  <c r="X261" i="1"/>
  <c r="Y261" i="1"/>
  <c r="Z261" i="1"/>
  <c r="AA261" i="1"/>
  <c r="AB261" i="1"/>
  <c r="AC261" i="1"/>
  <c r="X262" i="1"/>
  <c r="Y262" i="1"/>
  <c r="Z262" i="1"/>
  <c r="AA262" i="1"/>
  <c r="AB262" i="1"/>
  <c r="AC262" i="1"/>
  <c r="X263" i="1"/>
  <c r="Y263" i="1"/>
  <c r="Z263" i="1"/>
  <c r="AA263" i="1"/>
  <c r="AB263" i="1"/>
  <c r="AC263" i="1"/>
  <c r="X251" i="1"/>
  <c r="Y251" i="1"/>
  <c r="Z251" i="1"/>
  <c r="AA251" i="1"/>
  <c r="AB251" i="1"/>
  <c r="AC251" i="1"/>
  <c r="X252" i="1"/>
  <c r="Y252" i="1"/>
  <c r="Z252" i="1"/>
  <c r="AA252" i="1"/>
  <c r="AB252" i="1"/>
  <c r="AC252" i="1"/>
  <c r="X253" i="1"/>
  <c r="Y253" i="1"/>
  <c r="Z253" i="1"/>
  <c r="AA253" i="1"/>
  <c r="AB253" i="1"/>
  <c r="AC253" i="1"/>
  <c r="X244" i="1"/>
  <c r="Y244" i="1"/>
  <c r="Z244" i="1"/>
  <c r="AA244" i="1"/>
  <c r="AB244" i="1"/>
  <c r="AC244" i="1"/>
  <c r="X245" i="1"/>
  <c r="Y245" i="1"/>
  <c r="Z245" i="1"/>
  <c r="AA245" i="1"/>
  <c r="AB245" i="1"/>
  <c r="AC245" i="1"/>
  <c r="X246" i="1"/>
  <c r="Y246" i="1"/>
  <c r="Z246" i="1"/>
  <c r="AA246" i="1"/>
  <c r="AB246" i="1"/>
  <c r="AC246" i="1"/>
  <c r="X247" i="1"/>
  <c r="Y247" i="1"/>
  <c r="Z247" i="1"/>
  <c r="AA247" i="1"/>
  <c r="AB247" i="1"/>
  <c r="AC247" i="1"/>
  <c r="X235" i="1"/>
  <c r="Y235" i="1"/>
  <c r="Z235" i="1"/>
  <c r="AA235" i="1"/>
  <c r="AB235" i="1"/>
  <c r="AC235" i="1"/>
  <c r="X236" i="1"/>
  <c r="Y236" i="1"/>
  <c r="Z236" i="1"/>
  <c r="AA236" i="1"/>
  <c r="AB236" i="1"/>
  <c r="AC236" i="1"/>
  <c r="X237" i="1"/>
  <c r="Y237" i="1"/>
  <c r="Z237" i="1"/>
  <c r="AA237" i="1"/>
  <c r="AB237" i="1"/>
  <c r="AC237" i="1"/>
  <c r="X228" i="1"/>
  <c r="Y228" i="1"/>
  <c r="Z228" i="1"/>
  <c r="AA228" i="1"/>
  <c r="AB228" i="1"/>
  <c r="AC228" i="1"/>
  <c r="X229" i="1"/>
  <c r="Y229" i="1"/>
  <c r="Z229" i="1"/>
  <c r="AA229" i="1"/>
  <c r="AB229" i="1"/>
  <c r="AC229" i="1"/>
  <c r="X230" i="1"/>
  <c r="Y230" i="1"/>
  <c r="Z230" i="1"/>
  <c r="AA230" i="1"/>
  <c r="AB230" i="1"/>
  <c r="AC230" i="1"/>
  <c r="X231" i="1"/>
  <c r="Y231" i="1"/>
  <c r="Z231" i="1"/>
  <c r="AA231" i="1"/>
  <c r="AB231" i="1"/>
  <c r="AC231" i="1"/>
  <c r="X219" i="1"/>
  <c r="Y219" i="1"/>
  <c r="Z219" i="1"/>
  <c r="AA219" i="1"/>
  <c r="AB219" i="1"/>
  <c r="AC219" i="1"/>
  <c r="X220" i="1"/>
  <c r="Y220" i="1"/>
  <c r="Z220" i="1"/>
  <c r="AA220" i="1"/>
  <c r="AB220" i="1"/>
  <c r="AC220" i="1"/>
  <c r="X221" i="1"/>
  <c r="Y221" i="1"/>
  <c r="Z221" i="1"/>
  <c r="AA221" i="1"/>
  <c r="AB221" i="1"/>
  <c r="AC221" i="1"/>
  <c r="X212" i="1"/>
  <c r="Y212" i="1"/>
  <c r="Z212" i="1"/>
  <c r="AA212" i="1"/>
  <c r="AB212" i="1"/>
  <c r="AC212" i="1"/>
  <c r="X213" i="1"/>
  <c r="Y213" i="1"/>
  <c r="Z213" i="1"/>
  <c r="AA213" i="1"/>
  <c r="AB213" i="1"/>
  <c r="AC213" i="1"/>
  <c r="X214" i="1"/>
  <c r="Y214" i="1"/>
  <c r="Z214" i="1"/>
  <c r="AA214" i="1"/>
  <c r="AB214" i="1"/>
  <c r="AC214" i="1"/>
  <c r="X215" i="1"/>
  <c r="Y215" i="1"/>
  <c r="Z215" i="1"/>
  <c r="AA215" i="1"/>
  <c r="AB215" i="1"/>
  <c r="AC215" i="1"/>
  <c r="X203" i="1"/>
  <c r="Y203" i="1"/>
  <c r="Z203" i="1"/>
  <c r="AA203" i="1"/>
  <c r="AB203" i="1"/>
  <c r="AC203" i="1"/>
  <c r="X204" i="1"/>
  <c r="Y204" i="1"/>
  <c r="Z204" i="1"/>
  <c r="AA204" i="1"/>
  <c r="AB204" i="1"/>
  <c r="AC204" i="1"/>
  <c r="X205" i="1"/>
  <c r="Y205" i="1"/>
  <c r="Z205" i="1"/>
  <c r="AA205" i="1"/>
  <c r="AB205" i="1"/>
  <c r="AC205" i="1"/>
  <c r="X196" i="1"/>
  <c r="Y196" i="1"/>
  <c r="Z196" i="1"/>
  <c r="AA196" i="1"/>
  <c r="AB196" i="1"/>
  <c r="AC196" i="1"/>
  <c r="X197" i="1"/>
  <c r="Y197" i="1"/>
  <c r="Z197" i="1"/>
  <c r="AA197" i="1"/>
  <c r="AB197" i="1"/>
  <c r="AC197" i="1"/>
  <c r="X198" i="1"/>
  <c r="Y198" i="1"/>
  <c r="Z198" i="1"/>
  <c r="AA198" i="1"/>
  <c r="AB198" i="1"/>
  <c r="AC198" i="1"/>
  <c r="X199" i="1"/>
  <c r="Y199" i="1"/>
  <c r="Z199" i="1"/>
  <c r="AA199" i="1"/>
  <c r="AB199" i="1"/>
  <c r="AC199" i="1"/>
  <c r="X180" i="1"/>
  <c r="Y180" i="1"/>
  <c r="Z180" i="1"/>
  <c r="AA180" i="1"/>
  <c r="AB180" i="1"/>
  <c r="AC180" i="1"/>
  <c r="X181" i="1"/>
  <c r="Y181" i="1"/>
  <c r="Z181" i="1"/>
  <c r="AA181" i="1"/>
  <c r="AB181" i="1"/>
  <c r="AC181" i="1"/>
  <c r="X182" i="1"/>
  <c r="Y182" i="1"/>
  <c r="Z182" i="1"/>
  <c r="AA182" i="1"/>
  <c r="AB182" i="1"/>
  <c r="AC182" i="1"/>
  <c r="X183" i="1"/>
  <c r="Y183" i="1"/>
  <c r="Z183" i="1"/>
  <c r="AA183" i="1"/>
  <c r="AB183" i="1"/>
  <c r="AC183" i="1"/>
  <c r="X171" i="1"/>
  <c r="Y171" i="1"/>
  <c r="Z171" i="1"/>
  <c r="AA171" i="1"/>
  <c r="AB171" i="1"/>
  <c r="AC171" i="1"/>
  <c r="X172" i="1"/>
  <c r="Y172" i="1"/>
  <c r="Z172" i="1"/>
  <c r="AA172" i="1"/>
  <c r="AB172" i="1"/>
  <c r="AC172" i="1"/>
  <c r="X173" i="1"/>
  <c r="Y173" i="1"/>
  <c r="Z173" i="1"/>
  <c r="AA173" i="1"/>
  <c r="AB173" i="1"/>
  <c r="AC173" i="1"/>
  <c r="X164" i="1"/>
  <c r="Y164" i="1"/>
  <c r="Z164" i="1"/>
  <c r="AA164" i="1"/>
  <c r="AB164" i="1"/>
  <c r="AC164" i="1"/>
  <c r="X165" i="1"/>
  <c r="Y165" i="1"/>
  <c r="Z165" i="1"/>
  <c r="AA165" i="1"/>
  <c r="AB165" i="1"/>
  <c r="AC165" i="1"/>
  <c r="X166" i="1"/>
  <c r="Y166" i="1"/>
  <c r="Z166" i="1"/>
  <c r="AA166" i="1"/>
  <c r="AB166" i="1"/>
  <c r="AC166" i="1"/>
  <c r="X167" i="1"/>
  <c r="Y167" i="1"/>
  <c r="Z167" i="1"/>
  <c r="AA167" i="1"/>
  <c r="AB167" i="1"/>
  <c r="AC167" i="1"/>
  <c r="X155" i="1"/>
  <c r="Y155" i="1"/>
  <c r="Z155" i="1"/>
  <c r="AA155" i="1"/>
  <c r="AB155" i="1"/>
  <c r="AC155" i="1"/>
  <c r="X156" i="1"/>
  <c r="Y156" i="1"/>
  <c r="Z156" i="1"/>
  <c r="AA156" i="1"/>
  <c r="AB156" i="1"/>
  <c r="AC156" i="1"/>
  <c r="X157" i="1"/>
  <c r="Y157" i="1"/>
  <c r="Z157" i="1"/>
  <c r="AA157" i="1"/>
  <c r="AB157" i="1"/>
  <c r="AC157" i="1"/>
  <c r="X148" i="1"/>
  <c r="Y148" i="1"/>
  <c r="Z148" i="1"/>
  <c r="AA148" i="1"/>
  <c r="AB148" i="1"/>
  <c r="AC148" i="1"/>
  <c r="X149" i="1"/>
  <c r="Y149" i="1"/>
  <c r="Z149" i="1"/>
  <c r="AA149" i="1"/>
  <c r="AB149" i="1"/>
  <c r="AC149" i="1"/>
  <c r="X150" i="1"/>
  <c r="Y150" i="1"/>
  <c r="Z150" i="1"/>
  <c r="AA150" i="1"/>
  <c r="AB150" i="1"/>
  <c r="AC150" i="1"/>
  <c r="X151" i="1"/>
  <c r="Y151" i="1"/>
  <c r="Z151" i="1"/>
  <c r="AA151" i="1"/>
  <c r="AB151" i="1"/>
  <c r="AC151" i="1"/>
  <c r="X139" i="1"/>
  <c r="Y139" i="1"/>
  <c r="Z139" i="1"/>
  <c r="AA139" i="1"/>
  <c r="AB139" i="1"/>
  <c r="AC139" i="1"/>
  <c r="X140" i="1"/>
  <c r="Y140" i="1"/>
  <c r="Z140" i="1"/>
  <c r="AA140" i="1"/>
  <c r="AB140" i="1"/>
  <c r="AC140" i="1"/>
  <c r="X141" i="1"/>
  <c r="Y141" i="1"/>
  <c r="Z141" i="1"/>
  <c r="AA141" i="1"/>
  <c r="AB141" i="1"/>
  <c r="AC141" i="1"/>
  <c r="X132" i="1"/>
  <c r="Y132" i="1"/>
  <c r="Z132" i="1"/>
  <c r="AA132" i="1"/>
  <c r="AB132" i="1"/>
  <c r="AC132" i="1"/>
  <c r="X133" i="1"/>
  <c r="Y133" i="1"/>
  <c r="Z133" i="1"/>
  <c r="AA133" i="1"/>
  <c r="AB133" i="1"/>
  <c r="AC133" i="1"/>
  <c r="X134" i="1"/>
  <c r="Y134" i="1"/>
  <c r="Z134" i="1"/>
  <c r="AA134" i="1"/>
  <c r="AB134" i="1"/>
  <c r="AC134" i="1"/>
  <c r="X135" i="1"/>
  <c r="Y135" i="1"/>
  <c r="Z135" i="1"/>
  <c r="AA135" i="1"/>
  <c r="AB135" i="1"/>
  <c r="AC135" i="1"/>
  <c r="X123" i="1"/>
  <c r="Y123" i="1"/>
  <c r="Z123" i="1"/>
  <c r="AA123" i="1"/>
  <c r="AB123" i="1"/>
  <c r="AC123" i="1"/>
  <c r="X124" i="1"/>
  <c r="Y124" i="1"/>
  <c r="Z124" i="1"/>
  <c r="AA124" i="1"/>
  <c r="AB124" i="1"/>
  <c r="AC124" i="1"/>
  <c r="X125" i="1"/>
  <c r="Y125" i="1"/>
  <c r="Z125" i="1"/>
  <c r="AA125" i="1"/>
  <c r="AB125" i="1"/>
  <c r="AC125" i="1"/>
  <c r="X116" i="1"/>
  <c r="Y116" i="1"/>
  <c r="Z116" i="1"/>
  <c r="AA116" i="1"/>
  <c r="AB116" i="1"/>
  <c r="AC116" i="1"/>
  <c r="X117" i="1"/>
  <c r="Y117" i="1"/>
  <c r="Z117" i="1"/>
  <c r="AA117" i="1"/>
  <c r="AB117" i="1"/>
  <c r="AC117" i="1"/>
  <c r="X118" i="1"/>
  <c r="Y118" i="1"/>
  <c r="Z118" i="1"/>
  <c r="AA118" i="1"/>
  <c r="AB118" i="1"/>
  <c r="AC118" i="1"/>
  <c r="X119" i="1"/>
  <c r="Y119" i="1"/>
  <c r="Z119" i="1"/>
  <c r="AA119" i="1"/>
  <c r="AB119" i="1"/>
  <c r="AC119" i="1"/>
  <c r="X107" i="1"/>
  <c r="Y107" i="1"/>
  <c r="Z107" i="1"/>
  <c r="AA107" i="1"/>
  <c r="AB107" i="1"/>
  <c r="AC107" i="1"/>
  <c r="X108" i="1"/>
  <c r="Y108" i="1"/>
  <c r="Z108" i="1"/>
  <c r="AA108" i="1"/>
  <c r="AB108" i="1"/>
  <c r="AC108" i="1"/>
  <c r="X109" i="1"/>
  <c r="Y109" i="1"/>
  <c r="Z109" i="1"/>
  <c r="AA109" i="1"/>
  <c r="AB109" i="1"/>
  <c r="AC109" i="1"/>
  <c r="X100" i="1"/>
  <c r="Y100" i="1"/>
  <c r="Z100" i="1"/>
  <c r="AA100" i="1"/>
  <c r="AB100" i="1"/>
  <c r="AC100" i="1"/>
  <c r="X101" i="1"/>
  <c r="Y101" i="1"/>
  <c r="Z101" i="1"/>
  <c r="AA101" i="1"/>
  <c r="AB101" i="1"/>
  <c r="AC101" i="1"/>
  <c r="X102" i="1"/>
  <c r="Y102" i="1"/>
  <c r="Z102" i="1"/>
  <c r="AA102" i="1"/>
  <c r="AB102" i="1"/>
  <c r="AC102" i="1"/>
  <c r="X103" i="1"/>
  <c r="Y103" i="1"/>
  <c r="Z103" i="1"/>
  <c r="AA103" i="1"/>
  <c r="AB103" i="1"/>
  <c r="AC103" i="1"/>
  <c r="X91" i="1"/>
  <c r="Y91" i="1"/>
  <c r="Z91" i="1"/>
  <c r="AA91" i="1"/>
  <c r="AB91" i="1"/>
  <c r="AC91" i="1"/>
  <c r="X92" i="1"/>
  <c r="Y92" i="1"/>
  <c r="Z92" i="1"/>
  <c r="AA92" i="1"/>
  <c r="AB92" i="1"/>
  <c r="AC92" i="1"/>
  <c r="X93" i="1"/>
  <c r="Y93" i="1"/>
  <c r="Z93" i="1"/>
  <c r="AA93" i="1"/>
  <c r="AB93" i="1"/>
  <c r="AC93" i="1"/>
  <c r="X84" i="1"/>
  <c r="Y84" i="1"/>
  <c r="Z84" i="1"/>
  <c r="AA84" i="1"/>
  <c r="AB84" i="1"/>
  <c r="AC84" i="1"/>
  <c r="X85" i="1"/>
  <c r="Y85" i="1"/>
  <c r="Z85" i="1"/>
  <c r="AA85" i="1"/>
  <c r="AB85" i="1"/>
  <c r="AC85" i="1"/>
  <c r="X86" i="1"/>
  <c r="Y86" i="1"/>
  <c r="Z86" i="1"/>
  <c r="AA86" i="1"/>
  <c r="AB86" i="1"/>
  <c r="AC86" i="1"/>
  <c r="X87" i="1"/>
  <c r="Y87" i="1"/>
  <c r="Z87" i="1"/>
  <c r="AA87" i="1"/>
  <c r="AB87" i="1"/>
  <c r="AC87" i="1"/>
  <c r="X75" i="1"/>
  <c r="Y75" i="1"/>
  <c r="Z75" i="1"/>
  <c r="AA75" i="1"/>
  <c r="AB75" i="1"/>
  <c r="AC75" i="1"/>
  <c r="X76" i="1"/>
  <c r="Y76" i="1"/>
  <c r="Z76" i="1"/>
  <c r="AA76" i="1"/>
  <c r="AB76" i="1"/>
  <c r="AC76" i="1"/>
  <c r="X77" i="1"/>
  <c r="Y77" i="1"/>
  <c r="Z77" i="1"/>
  <c r="AA77" i="1"/>
  <c r="AB77" i="1"/>
  <c r="AC77" i="1"/>
  <c r="X68" i="1"/>
  <c r="Y68" i="1"/>
  <c r="Z68" i="1"/>
  <c r="AA68" i="1"/>
  <c r="AB68" i="1"/>
  <c r="AC68" i="1"/>
  <c r="X69" i="1"/>
  <c r="Y69" i="1"/>
  <c r="Z69" i="1"/>
  <c r="AA69" i="1"/>
  <c r="AB69" i="1"/>
  <c r="AC69" i="1"/>
  <c r="X70" i="1"/>
  <c r="Y70" i="1"/>
  <c r="Z70" i="1"/>
  <c r="AA70" i="1"/>
  <c r="AB70" i="1"/>
  <c r="AC70" i="1"/>
  <c r="X71" i="1"/>
  <c r="Y71" i="1"/>
  <c r="Z71" i="1"/>
  <c r="AA71" i="1"/>
  <c r="AB71" i="1"/>
  <c r="AC71" i="1"/>
  <c r="X59" i="1"/>
  <c r="Y59" i="1"/>
  <c r="Z59" i="1"/>
  <c r="AA59" i="1"/>
  <c r="AB59" i="1"/>
  <c r="AC59" i="1"/>
  <c r="X60" i="1"/>
  <c r="Y60" i="1"/>
  <c r="Z60" i="1"/>
  <c r="AA60" i="1"/>
  <c r="AB60" i="1"/>
  <c r="AC60" i="1"/>
  <c r="X61" i="1"/>
  <c r="Y61" i="1"/>
  <c r="Z61" i="1"/>
  <c r="AA61" i="1"/>
  <c r="AB61" i="1"/>
  <c r="AC61" i="1"/>
  <c r="X52" i="1"/>
  <c r="Y52" i="1"/>
  <c r="Z52" i="1"/>
  <c r="AA52" i="1"/>
  <c r="AB52" i="1"/>
  <c r="AC52" i="1"/>
  <c r="X53" i="1"/>
  <c r="Y53" i="1"/>
  <c r="Z53" i="1"/>
  <c r="AA53" i="1"/>
  <c r="AB53" i="1"/>
  <c r="AC53" i="1"/>
  <c r="X54" i="1"/>
  <c r="Y54" i="1"/>
  <c r="Z54" i="1"/>
  <c r="AA54" i="1"/>
  <c r="AB54" i="1"/>
  <c r="AC54" i="1"/>
  <c r="X55" i="1"/>
  <c r="Y55" i="1"/>
  <c r="Z55" i="1"/>
  <c r="AA55" i="1"/>
  <c r="AB55" i="1"/>
  <c r="AC55" i="1"/>
  <c r="X43" i="1"/>
  <c r="Y43" i="1"/>
  <c r="Z43" i="1"/>
  <c r="AA43" i="1"/>
  <c r="AB43" i="1"/>
  <c r="AC43" i="1"/>
  <c r="X44" i="1"/>
  <c r="Y44" i="1"/>
  <c r="Z44" i="1"/>
  <c r="AA44" i="1"/>
  <c r="AB44" i="1"/>
  <c r="AC44" i="1"/>
  <c r="X45" i="1"/>
  <c r="Y45" i="1"/>
  <c r="Z45" i="1"/>
  <c r="AA45" i="1"/>
  <c r="AB45" i="1"/>
  <c r="AC45" i="1"/>
  <c r="X36" i="1"/>
  <c r="Y36" i="1"/>
  <c r="Z36" i="1"/>
  <c r="AA36" i="1"/>
  <c r="AB36" i="1"/>
  <c r="AC36" i="1"/>
  <c r="X37" i="1"/>
  <c r="Y37" i="1"/>
  <c r="Z37" i="1"/>
  <c r="AA37" i="1"/>
  <c r="AB37" i="1"/>
  <c r="AC37" i="1"/>
  <c r="X38" i="1"/>
  <c r="Y38" i="1"/>
  <c r="Z38" i="1"/>
  <c r="AA38" i="1"/>
  <c r="AB38" i="1"/>
  <c r="AC38" i="1"/>
  <c r="X39" i="1"/>
  <c r="Y39" i="1"/>
  <c r="Z39" i="1"/>
  <c r="AA39" i="1"/>
  <c r="AB39" i="1"/>
  <c r="AC39" i="1"/>
  <c r="X27" i="1"/>
  <c r="Y27" i="1"/>
  <c r="Z27" i="1"/>
  <c r="AA27" i="1"/>
  <c r="AB27" i="1"/>
  <c r="AC27" i="1"/>
  <c r="X28" i="1"/>
  <c r="Y28" i="1"/>
  <c r="Z28" i="1"/>
  <c r="AA28" i="1"/>
  <c r="AB28" i="1"/>
  <c r="AC28" i="1"/>
  <c r="X29" i="1"/>
  <c r="Y29" i="1"/>
  <c r="Z29" i="1"/>
  <c r="AA29" i="1"/>
  <c r="AB29" i="1"/>
  <c r="AC29" i="1"/>
  <c r="X20" i="1"/>
  <c r="Y20" i="1"/>
  <c r="Z20" i="1"/>
  <c r="AA20" i="1"/>
  <c r="AB20" i="1"/>
  <c r="AC20" i="1"/>
  <c r="X21" i="1"/>
  <c r="Y21" i="1"/>
  <c r="Z21" i="1"/>
  <c r="AA21" i="1"/>
  <c r="AB21" i="1"/>
  <c r="AC21" i="1"/>
  <c r="X22" i="1"/>
  <c r="Y22" i="1"/>
  <c r="Z22" i="1"/>
  <c r="AA22" i="1"/>
  <c r="AB22" i="1"/>
  <c r="AC22" i="1"/>
  <c r="X23" i="1"/>
  <c r="Y23" i="1"/>
  <c r="Z23" i="1"/>
  <c r="AA23" i="1"/>
  <c r="AB23" i="1"/>
  <c r="AC23" i="1"/>
  <c r="X11" i="1"/>
  <c r="Y11" i="1"/>
  <c r="Z11" i="1"/>
  <c r="AA11" i="1"/>
  <c r="AB11" i="1"/>
  <c r="AC11" i="1"/>
  <c r="X12" i="1"/>
  <c r="Y12" i="1"/>
  <c r="Z12" i="1"/>
  <c r="AA12" i="1"/>
  <c r="AB12" i="1"/>
  <c r="AC12" i="1"/>
  <c r="X13" i="1"/>
  <c r="Y13" i="1"/>
  <c r="Z13" i="1"/>
  <c r="AA13" i="1"/>
  <c r="AB13" i="1"/>
  <c r="AC13" i="1"/>
  <c r="AC544" i="1"/>
  <c r="AB544" i="1"/>
  <c r="AA544" i="1"/>
  <c r="Z544" i="1"/>
  <c r="Y544" i="1"/>
  <c r="X544" i="1"/>
  <c r="AC538" i="1"/>
  <c r="AB538" i="1"/>
  <c r="AA538" i="1"/>
  <c r="Z538" i="1"/>
  <c r="Y538" i="1"/>
  <c r="X538" i="1"/>
  <c r="AC531" i="1"/>
  <c r="AB531" i="1"/>
  <c r="AA531" i="1"/>
  <c r="Z531" i="1"/>
  <c r="Y531" i="1"/>
  <c r="X531" i="1"/>
  <c r="AC528" i="1"/>
  <c r="AB528" i="1"/>
  <c r="AA528" i="1"/>
  <c r="Z528" i="1"/>
  <c r="Y528" i="1"/>
  <c r="X528" i="1"/>
  <c r="AC522" i="1"/>
  <c r="AB522" i="1"/>
  <c r="AA522" i="1"/>
  <c r="Z522" i="1"/>
  <c r="Y522" i="1"/>
  <c r="X522" i="1"/>
  <c r="AC515" i="1"/>
  <c r="AB515" i="1"/>
  <c r="AA515" i="1"/>
  <c r="Z515" i="1"/>
  <c r="Y515" i="1"/>
  <c r="X515" i="1"/>
  <c r="AC512" i="1"/>
  <c r="AB512" i="1"/>
  <c r="AA512" i="1"/>
  <c r="Z512" i="1"/>
  <c r="Y512" i="1"/>
  <c r="X512" i="1"/>
  <c r="AC506" i="1"/>
  <c r="AB506" i="1"/>
  <c r="AA506" i="1"/>
  <c r="Z506" i="1"/>
  <c r="Y506" i="1"/>
  <c r="X506" i="1"/>
  <c r="AC499" i="1"/>
  <c r="AB499" i="1"/>
  <c r="AA499" i="1"/>
  <c r="Z499" i="1"/>
  <c r="Y499" i="1"/>
  <c r="X499" i="1"/>
  <c r="AC496" i="1"/>
  <c r="AB496" i="1"/>
  <c r="AA496" i="1"/>
  <c r="Z496" i="1"/>
  <c r="Y496" i="1"/>
  <c r="X496" i="1"/>
  <c r="AC490" i="1"/>
  <c r="AB490" i="1"/>
  <c r="AA490" i="1"/>
  <c r="Z490" i="1"/>
  <c r="Y490" i="1"/>
  <c r="X490" i="1"/>
  <c r="AC483" i="1"/>
  <c r="AB483" i="1"/>
  <c r="AA483" i="1"/>
  <c r="Z483" i="1"/>
  <c r="Y483" i="1"/>
  <c r="X483" i="1"/>
  <c r="AC480" i="1"/>
  <c r="AB480" i="1"/>
  <c r="AA480" i="1"/>
  <c r="Z480" i="1"/>
  <c r="Y480" i="1"/>
  <c r="X480" i="1"/>
  <c r="AC474" i="1"/>
  <c r="AB474" i="1"/>
  <c r="AA474" i="1"/>
  <c r="Z474" i="1"/>
  <c r="Y474" i="1"/>
  <c r="X474" i="1"/>
  <c r="AC467" i="1"/>
  <c r="AB467" i="1"/>
  <c r="AA467" i="1"/>
  <c r="Z467" i="1"/>
  <c r="Y467" i="1"/>
  <c r="X467" i="1"/>
  <c r="AC458" i="1"/>
  <c r="AB458" i="1"/>
  <c r="AA458" i="1"/>
  <c r="Z458" i="1"/>
  <c r="Y458" i="1"/>
  <c r="X458" i="1"/>
  <c r="AC451" i="1"/>
  <c r="AB451" i="1"/>
  <c r="AA451" i="1"/>
  <c r="Z451" i="1"/>
  <c r="Y451" i="1"/>
  <c r="X451" i="1"/>
  <c r="AC448" i="1"/>
  <c r="AB448" i="1"/>
  <c r="AA448" i="1"/>
  <c r="Z448" i="1"/>
  <c r="Y448" i="1"/>
  <c r="X448" i="1"/>
  <c r="AC442" i="1"/>
  <c r="AB442" i="1"/>
  <c r="AA442" i="1"/>
  <c r="Z442" i="1"/>
  <c r="Y442" i="1"/>
  <c r="X442" i="1"/>
  <c r="AC435" i="1"/>
  <c r="AB435" i="1"/>
  <c r="AA435" i="1"/>
  <c r="Z435" i="1"/>
  <c r="Y435" i="1"/>
  <c r="X435" i="1"/>
  <c r="AC432" i="1"/>
  <c r="AB432" i="1"/>
  <c r="AA432" i="1"/>
  <c r="Z432" i="1"/>
  <c r="Y432" i="1"/>
  <c r="X432" i="1"/>
  <c r="AC426" i="1"/>
  <c r="AB426" i="1"/>
  <c r="AA426" i="1"/>
  <c r="Z426" i="1"/>
  <c r="Y426" i="1"/>
  <c r="X426" i="1"/>
  <c r="AC419" i="1"/>
  <c r="AB419" i="1"/>
  <c r="AA419" i="1"/>
  <c r="Z419" i="1"/>
  <c r="Y419" i="1"/>
  <c r="X419" i="1"/>
  <c r="AC416" i="1"/>
  <c r="AB416" i="1"/>
  <c r="AA416" i="1"/>
  <c r="Z416" i="1"/>
  <c r="Y416" i="1"/>
  <c r="X416" i="1"/>
  <c r="AC410" i="1"/>
  <c r="AB410" i="1"/>
  <c r="AA410" i="1"/>
  <c r="Z410" i="1"/>
  <c r="Y410" i="1"/>
  <c r="X410" i="1"/>
  <c r="AC403" i="1"/>
  <c r="AB403" i="1"/>
  <c r="AA403" i="1"/>
  <c r="Z403" i="1"/>
  <c r="Y403" i="1"/>
  <c r="X403" i="1"/>
  <c r="AC400" i="1"/>
  <c r="AB400" i="1"/>
  <c r="AA400" i="1"/>
  <c r="Z400" i="1"/>
  <c r="Y400" i="1"/>
  <c r="X400" i="1"/>
  <c r="AC394" i="1"/>
  <c r="AB394" i="1"/>
  <c r="AA394" i="1"/>
  <c r="Z394" i="1"/>
  <c r="Y394" i="1"/>
  <c r="X394" i="1"/>
  <c r="AC387" i="1"/>
  <c r="AB387" i="1"/>
  <c r="AA387" i="1"/>
  <c r="Z387" i="1"/>
  <c r="Y387" i="1"/>
  <c r="X387" i="1"/>
  <c r="AC384" i="1"/>
  <c r="AB384" i="1"/>
  <c r="AA384" i="1"/>
  <c r="Z384" i="1"/>
  <c r="Y384" i="1"/>
  <c r="X384" i="1"/>
  <c r="AC378" i="1"/>
  <c r="AB378" i="1"/>
  <c r="AA378" i="1"/>
  <c r="Z378" i="1"/>
  <c r="Y378" i="1"/>
  <c r="X378" i="1"/>
  <c r="AC371" i="1"/>
  <c r="AB371" i="1"/>
  <c r="AA371" i="1"/>
  <c r="Z371" i="1"/>
  <c r="Y371" i="1"/>
  <c r="X371" i="1"/>
  <c r="AC368" i="1"/>
  <c r="AB368" i="1"/>
  <c r="AA368" i="1"/>
  <c r="Z368" i="1"/>
  <c r="Y368" i="1"/>
  <c r="X368" i="1"/>
  <c r="AC362" i="1"/>
  <c r="AB362" i="1"/>
  <c r="AA362" i="1"/>
  <c r="Z362" i="1"/>
  <c r="Y362" i="1"/>
  <c r="X362" i="1"/>
  <c r="AC355" i="1"/>
  <c r="AB355" i="1"/>
  <c r="AA355" i="1"/>
  <c r="Z355" i="1"/>
  <c r="Y355" i="1"/>
  <c r="X355" i="1"/>
  <c r="AC352" i="1"/>
  <c r="AB352" i="1"/>
  <c r="AA352" i="1"/>
  <c r="Z352" i="1"/>
  <c r="Y352" i="1"/>
  <c r="X352" i="1"/>
  <c r="AC346" i="1"/>
  <c r="AB346" i="1"/>
  <c r="AA346" i="1"/>
  <c r="Z346" i="1"/>
  <c r="Y346" i="1"/>
  <c r="X346" i="1"/>
  <c r="AC339" i="1"/>
  <c r="AB339" i="1"/>
  <c r="AA339" i="1"/>
  <c r="Z339" i="1"/>
  <c r="Y339" i="1"/>
  <c r="X339" i="1"/>
  <c r="AC336" i="1"/>
  <c r="AB336" i="1"/>
  <c r="AA336" i="1"/>
  <c r="Z336" i="1"/>
  <c r="Y336" i="1"/>
  <c r="X336" i="1"/>
  <c r="AC330" i="1"/>
  <c r="AB330" i="1"/>
  <c r="AA330" i="1"/>
  <c r="Z330" i="1"/>
  <c r="Y330" i="1"/>
  <c r="X330" i="1"/>
  <c r="AC323" i="1"/>
  <c r="AB323" i="1"/>
  <c r="AA323" i="1"/>
  <c r="Z323" i="1"/>
  <c r="Y323" i="1"/>
  <c r="X323" i="1"/>
  <c r="AC320" i="1"/>
  <c r="AB320" i="1"/>
  <c r="AA320" i="1"/>
  <c r="Z320" i="1"/>
  <c r="Y320" i="1"/>
  <c r="X320" i="1"/>
  <c r="AC314" i="1"/>
  <c r="AB314" i="1"/>
  <c r="AA314" i="1"/>
  <c r="Z314" i="1"/>
  <c r="Y314" i="1"/>
  <c r="X314" i="1"/>
  <c r="AC307" i="1"/>
  <c r="AB307" i="1"/>
  <c r="AA307" i="1"/>
  <c r="Z307" i="1"/>
  <c r="Y307" i="1"/>
  <c r="X307" i="1"/>
  <c r="AC304" i="1"/>
  <c r="AB304" i="1"/>
  <c r="AA304" i="1"/>
  <c r="Z304" i="1"/>
  <c r="Y304" i="1"/>
  <c r="X304" i="1"/>
  <c r="AC298" i="1"/>
  <c r="AB298" i="1"/>
  <c r="AA298" i="1"/>
  <c r="Z298" i="1"/>
  <c r="Y298" i="1"/>
  <c r="X298" i="1"/>
  <c r="AC291" i="1"/>
  <c r="AB291" i="1"/>
  <c r="AA291" i="1"/>
  <c r="Z291" i="1"/>
  <c r="Y291" i="1"/>
  <c r="X291" i="1"/>
  <c r="AC288" i="1"/>
  <c r="AB288" i="1"/>
  <c r="AA288" i="1"/>
  <c r="Z288" i="1"/>
  <c r="Y288" i="1"/>
  <c r="X288" i="1"/>
  <c r="AC282" i="1"/>
  <c r="AB282" i="1"/>
  <c r="AA282" i="1"/>
  <c r="Z282" i="1"/>
  <c r="Y282" i="1"/>
  <c r="X282" i="1"/>
  <c r="AC275" i="1"/>
  <c r="AB275" i="1"/>
  <c r="AA275" i="1"/>
  <c r="Z275" i="1"/>
  <c r="Y275" i="1"/>
  <c r="X275" i="1"/>
  <c r="AC272" i="1"/>
  <c r="AB272" i="1"/>
  <c r="AA272" i="1"/>
  <c r="Z272" i="1"/>
  <c r="Y272" i="1"/>
  <c r="X272" i="1"/>
  <c r="AC266" i="1"/>
  <c r="AB266" i="1"/>
  <c r="AA266" i="1"/>
  <c r="Z266" i="1"/>
  <c r="Y266" i="1"/>
  <c r="X266" i="1"/>
  <c r="AC259" i="1"/>
  <c r="AB259" i="1"/>
  <c r="AA259" i="1"/>
  <c r="Z259" i="1"/>
  <c r="Y259" i="1"/>
  <c r="X259" i="1"/>
  <c r="AC256" i="1"/>
  <c r="AB256" i="1"/>
  <c r="AA256" i="1"/>
  <c r="Z256" i="1"/>
  <c r="Y256" i="1"/>
  <c r="X256" i="1"/>
  <c r="AC250" i="1"/>
  <c r="AB250" i="1"/>
  <c r="AA250" i="1"/>
  <c r="Z250" i="1"/>
  <c r="Y250" i="1"/>
  <c r="X250" i="1"/>
  <c r="AC243" i="1"/>
  <c r="AB243" i="1"/>
  <c r="AA243" i="1"/>
  <c r="Z243" i="1"/>
  <c r="Y243" i="1"/>
  <c r="X243" i="1"/>
  <c r="AC240" i="1"/>
  <c r="AB240" i="1"/>
  <c r="AA240" i="1"/>
  <c r="Z240" i="1"/>
  <c r="Y240" i="1"/>
  <c r="X240" i="1"/>
  <c r="AC234" i="1"/>
  <c r="AB234" i="1"/>
  <c r="AA234" i="1"/>
  <c r="Z234" i="1"/>
  <c r="Y234" i="1"/>
  <c r="X234" i="1"/>
  <c r="AC227" i="1"/>
  <c r="AB227" i="1"/>
  <c r="AA227" i="1"/>
  <c r="Z227" i="1"/>
  <c r="Y227" i="1"/>
  <c r="X227" i="1"/>
  <c r="AC224" i="1"/>
  <c r="AB224" i="1"/>
  <c r="AA224" i="1"/>
  <c r="Z224" i="1"/>
  <c r="Y224" i="1"/>
  <c r="X224" i="1"/>
  <c r="AC218" i="1"/>
  <c r="AB218" i="1"/>
  <c r="AA218" i="1"/>
  <c r="Z218" i="1"/>
  <c r="Y218" i="1"/>
  <c r="X218" i="1"/>
  <c r="AC211" i="1"/>
  <c r="AB211" i="1"/>
  <c r="AA211" i="1"/>
  <c r="Z211" i="1"/>
  <c r="Y211" i="1"/>
  <c r="X211" i="1"/>
  <c r="AC208" i="1"/>
  <c r="AB208" i="1"/>
  <c r="AA208" i="1"/>
  <c r="Z208" i="1"/>
  <c r="Y208" i="1"/>
  <c r="X208" i="1"/>
  <c r="AC202" i="1"/>
  <c r="AB202" i="1"/>
  <c r="AA202" i="1"/>
  <c r="Z202" i="1"/>
  <c r="Y202" i="1"/>
  <c r="X202" i="1"/>
  <c r="AC195" i="1"/>
  <c r="AB195" i="1"/>
  <c r="AA195" i="1"/>
  <c r="Z195" i="1"/>
  <c r="Y195" i="1"/>
  <c r="X195" i="1"/>
  <c r="AC192" i="1"/>
  <c r="AB192" i="1"/>
  <c r="AA192" i="1"/>
  <c r="Z192" i="1"/>
  <c r="Y192" i="1"/>
  <c r="X192" i="1"/>
  <c r="AC186" i="1"/>
  <c r="AB186" i="1"/>
  <c r="AA186" i="1"/>
  <c r="Z186" i="1"/>
  <c r="Y186" i="1"/>
  <c r="X186" i="1"/>
  <c r="AC179" i="1"/>
  <c r="AB179" i="1"/>
  <c r="AA179" i="1"/>
  <c r="Z179" i="1"/>
  <c r="Y179" i="1"/>
  <c r="X179" i="1"/>
  <c r="AC176" i="1"/>
  <c r="AB176" i="1"/>
  <c r="AA176" i="1"/>
  <c r="Z176" i="1"/>
  <c r="Y176" i="1"/>
  <c r="X176" i="1"/>
  <c r="AC170" i="1"/>
  <c r="AB170" i="1"/>
  <c r="AA170" i="1"/>
  <c r="Z170" i="1"/>
  <c r="Y170" i="1"/>
  <c r="X170" i="1"/>
  <c r="AC163" i="1"/>
  <c r="AB163" i="1"/>
  <c r="AA163" i="1"/>
  <c r="Z163" i="1"/>
  <c r="Y163" i="1"/>
  <c r="X163" i="1"/>
  <c r="AC160" i="1"/>
  <c r="AB160" i="1"/>
  <c r="AA160" i="1"/>
  <c r="Z160" i="1"/>
  <c r="Y160" i="1"/>
  <c r="X160" i="1"/>
  <c r="AC154" i="1"/>
  <c r="AB154" i="1"/>
  <c r="AA154" i="1"/>
  <c r="Z154" i="1"/>
  <c r="Y154" i="1"/>
  <c r="X154" i="1"/>
  <c r="AC147" i="1"/>
  <c r="AB147" i="1"/>
  <c r="AA147" i="1"/>
  <c r="Z147" i="1"/>
  <c r="Y147" i="1"/>
  <c r="X147" i="1"/>
  <c r="AC144" i="1"/>
  <c r="AB144" i="1"/>
  <c r="AA144" i="1"/>
  <c r="Z144" i="1"/>
  <c r="Y144" i="1"/>
  <c r="X144" i="1"/>
  <c r="AC138" i="1"/>
  <c r="AB138" i="1"/>
  <c r="AA138" i="1"/>
  <c r="Z138" i="1"/>
  <c r="Y138" i="1"/>
  <c r="X138" i="1"/>
  <c r="AC131" i="1"/>
  <c r="AB131" i="1"/>
  <c r="AA131" i="1"/>
  <c r="Z131" i="1"/>
  <c r="Y131" i="1"/>
  <c r="X131" i="1"/>
  <c r="AC128" i="1"/>
  <c r="AB128" i="1"/>
  <c r="AA128" i="1"/>
  <c r="Z128" i="1"/>
  <c r="Y128" i="1"/>
  <c r="X128" i="1"/>
  <c r="AC122" i="1"/>
  <c r="AB122" i="1"/>
  <c r="AA122" i="1"/>
  <c r="Z122" i="1"/>
  <c r="Y122" i="1"/>
  <c r="X122" i="1"/>
  <c r="AC115" i="1"/>
  <c r="AB115" i="1"/>
  <c r="AA115" i="1"/>
  <c r="Z115" i="1"/>
  <c r="Y115" i="1"/>
  <c r="X115" i="1"/>
  <c r="AC112" i="1"/>
  <c r="AB112" i="1"/>
  <c r="AA112" i="1"/>
  <c r="Z112" i="1"/>
  <c r="Y112" i="1"/>
  <c r="X112" i="1"/>
  <c r="AC106" i="1"/>
  <c r="AB106" i="1"/>
  <c r="AA106" i="1"/>
  <c r="Z106" i="1"/>
  <c r="Y106" i="1"/>
  <c r="X106" i="1"/>
  <c r="AC99" i="1"/>
  <c r="AB99" i="1"/>
  <c r="AA99" i="1"/>
  <c r="Z99" i="1"/>
  <c r="Y99" i="1"/>
  <c r="X99" i="1"/>
  <c r="AC96" i="1"/>
  <c r="AB96" i="1"/>
  <c r="AA96" i="1"/>
  <c r="Z96" i="1"/>
  <c r="Y96" i="1"/>
  <c r="X96" i="1"/>
  <c r="AC90" i="1"/>
  <c r="AB90" i="1"/>
  <c r="AA90" i="1"/>
  <c r="Z90" i="1"/>
  <c r="Y90" i="1"/>
  <c r="X90" i="1"/>
  <c r="AC83" i="1"/>
  <c r="AB83" i="1"/>
  <c r="AA83" i="1"/>
  <c r="Z83" i="1"/>
  <c r="Y83" i="1"/>
  <c r="X83" i="1"/>
  <c r="AC80" i="1"/>
  <c r="AB80" i="1"/>
  <c r="AA80" i="1"/>
  <c r="Z80" i="1"/>
  <c r="Y80" i="1"/>
  <c r="X80" i="1"/>
  <c r="AC74" i="1"/>
  <c r="AB74" i="1"/>
  <c r="AA74" i="1"/>
  <c r="Z74" i="1"/>
  <c r="Y74" i="1"/>
  <c r="X74" i="1"/>
  <c r="AC67" i="1"/>
  <c r="AB67" i="1"/>
  <c r="AA67" i="1"/>
  <c r="Z67" i="1"/>
  <c r="Y67" i="1"/>
  <c r="X67" i="1"/>
  <c r="AC64" i="1"/>
  <c r="AB64" i="1"/>
  <c r="AA64" i="1"/>
  <c r="Z64" i="1"/>
  <c r="Y64" i="1"/>
  <c r="X64" i="1"/>
  <c r="AC58" i="1"/>
  <c r="AB58" i="1"/>
  <c r="AA58" i="1"/>
  <c r="Z58" i="1"/>
  <c r="Y58" i="1"/>
  <c r="X58" i="1"/>
  <c r="AC51" i="1"/>
  <c r="AB51" i="1"/>
  <c r="AA51" i="1"/>
  <c r="Z51" i="1"/>
  <c r="Y51" i="1"/>
  <c r="X51" i="1"/>
  <c r="AC48" i="1"/>
  <c r="AB48" i="1"/>
  <c r="AA48" i="1"/>
  <c r="Z48" i="1"/>
  <c r="Y48" i="1"/>
  <c r="X48" i="1"/>
  <c r="AC42" i="1"/>
  <c r="AB42" i="1"/>
  <c r="AA42" i="1"/>
  <c r="Z42" i="1"/>
  <c r="Y42" i="1"/>
  <c r="X42" i="1"/>
  <c r="AC35" i="1"/>
  <c r="AB35" i="1"/>
  <c r="AA35" i="1"/>
  <c r="Z35" i="1"/>
  <c r="Y35" i="1"/>
  <c r="X35" i="1"/>
  <c r="AC32" i="1"/>
  <c r="AB32" i="1"/>
  <c r="AA32" i="1"/>
  <c r="Z32" i="1"/>
  <c r="Y32" i="1"/>
  <c r="X32" i="1"/>
  <c r="AC26" i="1"/>
  <c r="AB26" i="1"/>
  <c r="AA26" i="1"/>
  <c r="Z26" i="1"/>
  <c r="Y26" i="1"/>
  <c r="X26" i="1"/>
  <c r="AC19" i="1"/>
  <c r="AB19" i="1"/>
  <c r="AA19" i="1"/>
  <c r="Z19" i="1"/>
  <c r="Y19" i="1"/>
  <c r="X19" i="1"/>
  <c r="AC16" i="1"/>
  <c r="AB16" i="1"/>
  <c r="AA16" i="1"/>
  <c r="Z16" i="1"/>
  <c r="Y16" i="1"/>
  <c r="X16" i="1"/>
  <c r="AC10" i="1"/>
  <c r="AB10" i="1"/>
  <c r="AA10" i="1"/>
  <c r="Z10" i="1"/>
  <c r="Y10" i="1"/>
  <c r="X10" i="1"/>
  <c r="X4" i="1"/>
  <c r="Y4" i="1"/>
  <c r="Z4" i="1"/>
  <c r="AA4" i="1"/>
  <c r="AB4" i="1"/>
  <c r="AC4" i="1"/>
  <c r="X5" i="1"/>
  <c r="Y5" i="1"/>
  <c r="Z5" i="1"/>
  <c r="AA5" i="1"/>
  <c r="AB5" i="1"/>
  <c r="AC5" i="1"/>
  <c r="X6" i="1"/>
  <c r="Y6" i="1"/>
  <c r="Z6" i="1"/>
  <c r="AA6" i="1"/>
  <c r="AB6" i="1"/>
  <c r="AC6" i="1"/>
  <c r="X7" i="1"/>
  <c r="Y7" i="1"/>
  <c r="Z7" i="1"/>
  <c r="AA7" i="1"/>
  <c r="AB7" i="1"/>
  <c r="AC7" i="1"/>
  <c r="Y3" i="1"/>
  <c r="Z3" i="1"/>
  <c r="AA3" i="1"/>
  <c r="AB3" i="1"/>
  <c r="AC3" i="1"/>
  <c r="X3" i="1"/>
  <c r="AD83" i="1" l="1"/>
  <c r="AF83" i="1" s="1"/>
  <c r="AG83" i="1" s="1"/>
  <c r="AD42" i="1"/>
  <c r="AF42" i="1" s="1"/>
  <c r="AG42" i="1" s="1"/>
  <c r="AD64" i="1"/>
  <c r="AF64" i="1" s="1"/>
  <c r="AG64" i="1" s="1"/>
  <c r="AD6" i="1"/>
  <c r="AF6" i="1" s="1"/>
  <c r="AG6" i="1" s="1"/>
  <c r="AD106" i="1"/>
  <c r="AF106" i="1" s="1"/>
  <c r="AG106" i="1" s="1"/>
  <c r="AD128" i="1"/>
  <c r="AF128" i="1" s="1"/>
  <c r="AG128" i="1" s="1"/>
  <c r="AD170" i="1"/>
  <c r="AF170" i="1" s="1"/>
  <c r="AG170" i="1" s="1"/>
  <c r="AD192" i="1"/>
  <c r="AF192" i="1" s="1"/>
  <c r="AG192" i="1" s="1"/>
  <c r="AD211" i="1"/>
  <c r="AF211" i="1" s="1"/>
  <c r="AG211" i="1" s="1"/>
  <c r="AD234" i="1"/>
  <c r="AF234" i="1" s="1"/>
  <c r="AG234" i="1" s="1"/>
  <c r="AD256" i="1"/>
  <c r="AF256" i="1" s="1"/>
  <c r="AG256" i="1" s="1"/>
  <c r="AD275" i="1"/>
  <c r="AF275" i="1" s="1"/>
  <c r="AG275" i="1" s="1"/>
  <c r="AD298" i="1"/>
  <c r="AF298" i="1" s="1"/>
  <c r="AG298" i="1" s="1"/>
  <c r="AD320" i="1"/>
  <c r="AF320" i="1" s="1"/>
  <c r="AG320" i="1" s="1"/>
  <c r="AD339" i="1"/>
  <c r="AF339" i="1" s="1"/>
  <c r="AG339" i="1" s="1"/>
  <c r="AD362" i="1"/>
  <c r="AF362" i="1" s="1"/>
  <c r="AG362" i="1" s="1"/>
  <c r="AD384" i="1"/>
  <c r="AF384" i="1" s="1"/>
  <c r="AG384" i="1" s="1"/>
  <c r="AD403" i="1"/>
  <c r="AF403" i="1" s="1"/>
  <c r="AG403" i="1" s="1"/>
  <c r="AD426" i="1"/>
  <c r="AF426" i="1" s="1"/>
  <c r="AG426" i="1" s="1"/>
  <c r="AD448" i="1"/>
  <c r="AF448" i="1" s="1"/>
  <c r="AG448" i="1" s="1"/>
  <c r="AD474" i="1"/>
  <c r="AF474" i="1" s="1"/>
  <c r="AG474" i="1" s="1"/>
  <c r="AD496" i="1"/>
  <c r="AF496" i="1" s="1"/>
  <c r="AG496" i="1" s="1"/>
  <c r="AD515" i="1"/>
  <c r="AF515" i="1" s="1"/>
  <c r="AG515" i="1" s="1"/>
  <c r="AD538" i="1"/>
  <c r="AF538" i="1" s="1"/>
  <c r="AG538" i="1" s="1"/>
  <c r="AD348" i="1"/>
  <c r="AF348" i="1" s="1"/>
  <c r="AG348" i="1" s="1"/>
  <c r="AD188" i="1"/>
  <c r="AF188" i="1" s="1"/>
  <c r="AG188" i="1" s="1"/>
  <c r="AD363" i="1"/>
  <c r="AF363" i="1" s="1"/>
  <c r="AG363" i="1" s="1"/>
  <c r="AD260" i="1"/>
  <c r="AF260" i="1" s="1"/>
  <c r="AG260" i="1" s="1"/>
  <c r="AD35" i="1"/>
  <c r="AF35" i="1" s="1"/>
  <c r="AG35" i="1" s="1"/>
  <c r="AD58" i="1"/>
  <c r="AF58" i="1" s="1"/>
  <c r="AG58" i="1" s="1"/>
  <c r="AD80" i="1"/>
  <c r="AF80" i="1" s="1"/>
  <c r="AG80" i="1" s="1"/>
  <c r="AD99" i="1"/>
  <c r="AF99" i="1" s="1"/>
  <c r="AG99" i="1" s="1"/>
  <c r="AD122" i="1"/>
  <c r="AF122" i="1" s="1"/>
  <c r="AG122" i="1" s="1"/>
  <c r="AD144" i="1"/>
  <c r="AF144" i="1" s="1"/>
  <c r="AG144" i="1" s="1"/>
  <c r="AD490" i="1"/>
  <c r="AF490" i="1" s="1"/>
  <c r="AG490" i="1" s="1"/>
  <c r="AD512" i="1"/>
  <c r="AF512" i="1" s="1"/>
  <c r="AG512" i="1" s="1"/>
  <c r="AD487" i="1"/>
  <c r="AF487" i="1" s="1"/>
  <c r="AG487" i="1" s="1"/>
  <c r="AD420" i="1"/>
  <c r="AF420" i="1" s="1"/>
  <c r="AG420" i="1" s="1"/>
  <c r="AD464" i="1"/>
  <c r="AF464" i="1" s="1"/>
  <c r="AG464" i="1" s="1"/>
  <c r="AD452" i="1"/>
  <c r="AF452" i="1" s="1"/>
  <c r="AG452" i="1" s="1"/>
  <c r="AD359" i="1"/>
  <c r="AF359" i="1" s="1"/>
  <c r="AG359" i="1" s="1"/>
  <c r="AD16" i="1"/>
  <c r="AF16" i="1" s="1"/>
  <c r="AG16" i="1" s="1"/>
  <c r="AD268" i="1"/>
  <c r="AF268" i="1" s="1"/>
  <c r="AG268" i="1" s="1"/>
  <c r="AD292" i="1"/>
  <c r="AF292" i="1" s="1"/>
  <c r="AG292" i="1" s="1"/>
  <c r="AD43" i="1"/>
  <c r="AF43" i="1" s="1"/>
  <c r="AG43" i="1" s="1"/>
  <c r="AD59" i="1"/>
  <c r="AF59" i="1" s="1"/>
  <c r="AG59" i="1" s="1"/>
  <c r="AD181" i="1"/>
  <c r="AF181" i="1" s="1"/>
  <c r="AG181" i="1" s="1"/>
  <c r="AD196" i="1"/>
  <c r="AF196" i="1" s="1"/>
  <c r="AG196" i="1" s="1"/>
  <c r="AD205" i="1"/>
  <c r="AF205" i="1" s="1"/>
  <c r="AG205" i="1" s="1"/>
  <c r="AD219" i="1"/>
  <c r="AF219" i="1" s="1"/>
  <c r="AG219" i="1" s="1"/>
  <c r="AD187" i="1"/>
  <c r="AF187" i="1" s="1"/>
  <c r="AG187" i="1" s="1"/>
  <c r="AD5" i="1"/>
  <c r="AF5" i="1" s="1"/>
  <c r="AG5" i="1" s="1"/>
  <c r="AD26" i="1"/>
  <c r="AF26" i="1" s="1"/>
  <c r="AG26" i="1" s="1"/>
  <c r="AD48" i="1"/>
  <c r="AF48" i="1" s="1"/>
  <c r="AG48" i="1" s="1"/>
  <c r="AD67" i="1"/>
  <c r="AF67" i="1" s="1"/>
  <c r="AG67" i="1" s="1"/>
  <c r="AD90" i="1"/>
  <c r="AF90" i="1" s="1"/>
  <c r="AG90" i="1" s="1"/>
  <c r="AD112" i="1"/>
  <c r="AF112" i="1" s="1"/>
  <c r="AG112" i="1" s="1"/>
  <c r="AD131" i="1"/>
  <c r="AF131" i="1" s="1"/>
  <c r="AG131" i="1" s="1"/>
  <c r="AD154" i="1"/>
  <c r="AF154" i="1" s="1"/>
  <c r="AG154" i="1" s="1"/>
  <c r="AD195" i="1"/>
  <c r="AF195" i="1" s="1"/>
  <c r="AG195" i="1" s="1"/>
  <c r="AD218" i="1"/>
  <c r="AF218" i="1" s="1"/>
  <c r="AG218" i="1" s="1"/>
  <c r="AD240" i="1"/>
  <c r="AF240" i="1" s="1"/>
  <c r="AG240" i="1" s="1"/>
  <c r="AD282" i="1"/>
  <c r="AF282" i="1" s="1"/>
  <c r="AG282" i="1" s="1"/>
  <c r="AD323" i="1"/>
  <c r="AF323" i="1" s="1"/>
  <c r="AG323" i="1" s="1"/>
  <c r="AD346" i="1"/>
  <c r="AF346" i="1" s="1"/>
  <c r="AG346" i="1" s="1"/>
  <c r="AD387" i="1"/>
  <c r="AF387" i="1" s="1"/>
  <c r="AG387" i="1" s="1"/>
  <c r="AD410" i="1"/>
  <c r="AF410" i="1" s="1"/>
  <c r="AG410" i="1" s="1"/>
  <c r="AD432" i="1"/>
  <c r="AF432" i="1" s="1"/>
  <c r="AG432" i="1" s="1"/>
  <c r="AD451" i="1"/>
  <c r="AF451" i="1" s="1"/>
  <c r="AG451" i="1" s="1"/>
  <c r="AD480" i="1"/>
  <c r="AF480" i="1" s="1"/>
  <c r="AG480" i="1" s="1"/>
  <c r="AD499" i="1"/>
  <c r="AF499" i="1" s="1"/>
  <c r="AG499" i="1" s="1"/>
  <c r="AD522" i="1"/>
  <c r="AF522" i="1" s="1"/>
  <c r="AG522" i="1" s="1"/>
  <c r="AD544" i="1"/>
  <c r="AF544" i="1" s="1"/>
  <c r="AG544" i="1" s="1"/>
  <c r="AD36" i="1"/>
  <c r="AF36" i="1" s="1"/>
  <c r="AG36" i="1" s="1"/>
  <c r="AD203" i="1"/>
  <c r="AF203" i="1" s="1"/>
  <c r="AG203" i="1" s="1"/>
  <c r="AD231" i="1"/>
  <c r="AF231" i="1" s="1"/>
  <c r="AG231" i="1" s="1"/>
  <c r="AD237" i="1"/>
  <c r="AF237" i="1" s="1"/>
  <c r="AG237" i="1" s="1"/>
  <c r="AD244" i="1"/>
  <c r="AF244" i="1" s="1"/>
  <c r="AG244" i="1" s="1"/>
  <c r="AD253" i="1"/>
  <c r="AF253" i="1" s="1"/>
  <c r="AG253" i="1" s="1"/>
  <c r="AD252" i="1"/>
  <c r="AF252" i="1" s="1"/>
  <c r="AG252" i="1" s="1"/>
  <c r="AD310" i="1"/>
  <c r="AF310" i="1" s="1"/>
  <c r="AG310" i="1" s="1"/>
  <c r="AD340" i="1"/>
  <c r="AF340" i="1" s="1"/>
  <c r="AG340" i="1" s="1"/>
  <c r="AD388" i="1"/>
  <c r="AF388" i="1" s="1"/>
  <c r="AG388" i="1" s="1"/>
  <c r="AD486" i="1"/>
  <c r="AF486" i="1" s="1"/>
  <c r="AG486" i="1" s="1"/>
  <c r="AD507" i="1"/>
  <c r="AF507" i="1" s="1"/>
  <c r="AG507" i="1" s="1"/>
  <c r="AD3" i="1"/>
  <c r="AD176" i="1"/>
  <c r="AF176" i="1" s="1"/>
  <c r="AG176" i="1" s="1"/>
  <c r="AD202" i="1"/>
  <c r="AF202" i="1" s="1"/>
  <c r="AG202" i="1" s="1"/>
  <c r="AD250" i="1"/>
  <c r="AF250" i="1" s="1"/>
  <c r="AG250" i="1" s="1"/>
  <c r="AD259" i="1"/>
  <c r="AF259" i="1" s="1"/>
  <c r="AG259" i="1" s="1"/>
  <c r="AD304" i="1"/>
  <c r="AF304" i="1" s="1"/>
  <c r="AG304" i="1" s="1"/>
  <c r="AD368" i="1"/>
  <c r="AF368" i="1" s="1"/>
  <c r="AG368" i="1" s="1"/>
  <c r="AD416" i="1"/>
  <c r="AF416" i="1" s="1"/>
  <c r="AG416" i="1" s="1"/>
  <c r="AD419" i="1"/>
  <c r="AF419" i="1" s="1"/>
  <c r="AG419" i="1" s="1"/>
  <c r="AD467" i="1"/>
  <c r="AF467" i="1" s="1"/>
  <c r="AG467" i="1" s="1"/>
  <c r="AD12" i="1"/>
  <c r="AF12" i="1" s="1"/>
  <c r="AG12" i="1" s="1"/>
  <c r="AD21" i="1"/>
  <c r="AF21" i="1" s="1"/>
  <c r="AG21" i="1" s="1"/>
  <c r="AD69" i="1"/>
  <c r="AF69" i="1" s="1"/>
  <c r="AG69" i="1" s="1"/>
  <c r="AD276" i="1"/>
  <c r="AF276" i="1" s="1"/>
  <c r="AG276" i="1" s="1"/>
  <c r="AD295" i="1"/>
  <c r="AF295" i="1" s="1"/>
  <c r="AG295" i="1" s="1"/>
  <c r="AD325" i="1"/>
  <c r="AF325" i="1" s="1"/>
  <c r="AG325" i="1" s="1"/>
  <c r="AD373" i="1"/>
  <c r="AF373" i="1" s="1"/>
  <c r="AG373" i="1" s="1"/>
  <c r="AD395" i="1"/>
  <c r="AF395" i="1" s="1"/>
  <c r="AG395" i="1" s="1"/>
  <c r="AD422" i="1"/>
  <c r="AF422" i="1" s="1"/>
  <c r="AG422" i="1" s="1"/>
  <c r="AD428" i="1"/>
  <c r="AF428" i="1" s="1"/>
  <c r="AG428" i="1" s="1"/>
  <c r="AD460" i="1"/>
  <c r="AF460" i="1" s="1"/>
  <c r="AG460" i="1" s="1"/>
  <c r="AD493" i="1"/>
  <c r="AF493" i="1" s="1"/>
  <c r="AG493" i="1" s="1"/>
  <c r="AD517" i="1"/>
  <c r="AF517" i="1" s="1"/>
  <c r="AG517" i="1" s="1"/>
  <c r="AD523" i="1"/>
  <c r="AF523" i="1" s="1"/>
  <c r="AG523" i="1" s="1"/>
  <c r="AD189" i="1"/>
  <c r="AF189" i="1" s="1"/>
  <c r="AG189" i="1" s="1"/>
  <c r="AD533" i="1"/>
  <c r="AF533" i="1" s="1"/>
  <c r="AG533" i="1" s="1"/>
  <c r="AD7" i="1"/>
  <c r="AF7" i="1" s="1"/>
  <c r="AG7" i="1" s="1"/>
  <c r="AD19" i="1"/>
  <c r="AF19" i="1" s="1"/>
  <c r="AG19" i="1" s="1"/>
  <c r="AD32" i="1"/>
  <c r="AF32" i="1" s="1"/>
  <c r="AG32" i="1" s="1"/>
  <c r="AD51" i="1"/>
  <c r="AF51" i="1" s="1"/>
  <c r="AG51" i="1" s="1"/>
  <c r="AD74" i="1"/>
  <c r="AF74" i="1" s="1"/>
  <c r="AG74" i="1" s="1"/>
  <c r="AD147" i="1"/>
  <c r="AF147" i="1" s="1"/>
  <c r="AG147" i="1" s="1"/>
  <c r="AD13" i="1"/>
  <c r="AF13" i="1" s="1"/>
  <c r="AG13" i="1" s="1"/>
  <c r="AD22" i="1"/>
  <c r="AF22" i="1" s="1"/>
  <c r="AG22" i="1" s="1"/>
  <c r="AD76" i="1"/>
  <c r="AF76" i="1" s="1"/>
  <c r="AG76" i="1" s="1"/>
  <c r="AD119" i="1"/>
  <c r="AF119" i="1" s="1"/>
  <c r="AG119" i="1" s="1"/>
  <c r="AD125" i="1"/>
  <c r="AF125" i="1" s="1"/>
  <c r="AG125" i="1" s="1"/>
  <c r="AD140" i="1"/>
  <c r="AF140" i="1" s="1"/>
  <c r="AG140" i="1" s="1"/>
  <c r="AD149" i="1"/>
  <c r="AF149" i="1" s="1"/>
  <c r="AG149" i="1" s="1"/>
  <c r="AD155" i="1"/>
  <c r="AF155" i="1" s="1"/>
  <c r="AG155" i="1" s="1"/>
  <c r="AD164" i="1"/>
  <c r="AF164" i="1" s="1"/>
  <c r="AG164" i="1" s="1"/>
  <c r="AD199" i="1"/>
  <c r="AF199" i="1" s="1"/>
  <c r="AG199" i="1" s="1"/>
  <c r="AD214" i="1"/>
  <c r="AF214" i="1" s="1"/>
  <c r="AG214" i="1" s="1"/>
  <c r="AD283" i="1"/>
  <c r="AF283" i="1" s="1"/>
  <c r="AG283" i="1" s="1"/>
  <c r="AD163" i="1"/>
  <c r="AF163" i="1" s="1"/>
  <c r="AG163" i="1" s="1"/>
  <c r="AD186" i="1"/>
  <c r="AF186" i="1" s="1"/>
  <c r="AG186" i="1" s="1"/>
  <c r="AD208" i="1"/>
  <c r="AF208" i="1" s="1"/>
  <c r="AG208" i="1" s="1"/>
  <c r="AD227" i="1"/>
  <c r="AF227" i="1" s="1"/>
  <c r="AG227" i="1" s="1"/>
  <c r="AD272" i="1"/>
  <c r="AF272" i="1" s="1"/>
  <c r="AG272" i="1" s="1"/>
  <c r="AD291" i="1"/>
  <c r="AF291" i="1" s="1"/>
  <c r="AG291" i="1" s="1"/>
  <c r="AD314" i="1"/>
  <c r="AF314" i="1" s="1"/>
  <c r="AG314" i="1" s="1"/>
  <c r="AD336" i="1"/>
  <c r="AF336" i="1" s="1"/>
  <c r="AG336" i="1" s="1"/>
  <c r="AD355" i="1"/>
  <c r="AF355" i="1" s="1"/>
  <c r="AG355" i="1" s="1"/>
  <c r="AD378" i="1"/>
  <c r="AF378" i="1" s="1"/>
  <c r="AG378" i="1" s="1"/>
  <c r="AD400" i="1"/>
  <c r="AF400" i="1" s="1"/>
  <c r="AG400" i="1" s="1"/>
  <c r="AD442" i="1"/>
  <c r="AF442" i="1" s="1"/>
  <c r="AG442" i="1" s="1"/>
  <c r="AD531" i="1"/>
  <c r="AF531" i="1" s="1"/>
  <c r="AG531" i="1" s="1"/>
  <c r="AD135" i="1"/>
  <c r="AF135" i="1" s="1"/>
  <c r="AG135" i="1" s="1"/>
  <c r="AD235" i="1"/>
  <c r="AF235" i="1" s="1"/>
  <c r="AG235" i="1" s="1"/>
  <c r="AD356" i="1"/>
  <c r="AF356" i="1" s="1"/>
  <c r="AG356" i="1" s="1"/>
  <c r="AD484" i="1"/>
  <c r="AF484" i="1" s="1"/>
  <c r="AG484" i="1" s="1"/>
  <c r="AD518" i="1"/>
  <c r="AF518" i="1" s="1"/>
  <c r="AG518" i="1" s="1"/>
  <c r="AD539" i="1"/>
  <c r="AF539" i="1" s="1"/>
  <c r="AG539" i="1" s="1"/>
  <c r="AD4" i="1"/>
  <c r="AF4" i="1" s="1"/>
  <c r="AG4" i="1" s="1"/>
  <c r="AD23" i="1"/>
  <c r="AF23" i="1" s="1"/>
  <c r="AG23" i="1" s="1"/>
  <c r="AD77" i="1"/>
  <c r="AF77" i="1" s="1"/>
  <c r="AG77" i="1" s="1"/>
  <c r="AD86" i="1"/>
  <c r="AF86" i="1" s="1"/>
  <c r="AG86" i="1" s="1"/>
  <c r="AD108" i="1"/>
  <c r="AF108" i="1" s="1"/>
  <c r="AG108" i="1" s="1"/>
  <c r="AD141" i="1"/>
  <c r="AF141" i="1" s="1"/>
  <c r="AG141" i="1" s="1"/>
  <c r="AD150" i="1"/>
  <c r="AF150" i="1" s="1"/>
  <c r="AG150" i="1" s="1"/>
  <c r="AD157" i="1"/>
  <c r="AF157" i="1" s="1"/>
  <c r="AG157" i="1" s="1"/>
  <c r="AD166" i="1"/>
  <c r="AF166" i="1" s="1"/>
  <c r="AG166" i="1" s="1"/>
  <c r="AD284" i="1"/>
  <c r="AF284" i="1" s="1"/>
  <c r="AG284" i="1" s="1"/>
  <c r="AD411" i="1"/>
  <c r="AF411" i="1" s="1"/>
  <c r="AG411" i="1" s="1"/>
  <c r="AD10" i="1"/>
  <c r="AF10" i="1" s="1"/>
  <c r="AG10" i="1" s="1"/>
  <c r="AD96" i="1"/>
  <c r="AF96" i="1" s="1"/>
  <c r="AG96" i="1" s="1"/>
  <c r="AD115" i="1"/>
  <c r="AF115" i="1" s="1"/>
  <c r="AG115" i="1" s="1"/>
  <c r="AD138" i="1"/>
  <c r="AF138" i="1" s="1"/>
  <c r="AG138" i="1" s="1"/>
  <c r="AD160" i="1"/>
  <c r="AF160" i="1" s="1"/>
  <c r="AG160" i="1" s="1"/>
  <c r="AD179" i="1"/>
  <c r="AF179" i="1" s="1"/>
  <c r="AG179" i="1" s="1"/>
  <c r="AD224" i="1"/>
  <c r="AF224" i="1" s="1"/>
  <c r="AG224" i="1" s="1"/>
  <c r="AD243" i="1"/>
  <c r="AF243" i="1" s="1"/>
  <c r="AG243" i="1" s="1"/>
  <c r="AD266" i="1"/>
  <c r="AF266" i="1" s="1"/>
  <c r="AG266" i="1" s="1"/>
  <c r="AD288" i="1"/>
  <c r="AF288" i="1" s="1"/>
  <c r="AG288" i="1" s="1"/>
  <c r="AD307" i="1"/>
  <c r="AF307" i="1" s="1"/>
  <c r="AG307" i="1" s="1"/>
  <c r="AD330" i="1"/>
  <c r="AF330" i="1" s="1"/>
  <c r="AG330" i="1" s="1"/>
  <c r="AD352" i="1"/>
  <c r="AF352" i="1" s="1"/>
  <c r="AG352" i="1" s="1"/>
  <c r="AD371" i="1"/>
  <c r="AF371" i="1" s="1"/>
  <c r="AG371" i="1" s="1"/>
  <c r="AD394" i="1"/>
  <c r="AF394" i="1" s="1"/>
  <c r="AG394" i="1" s="1"/>
  <c r="AD435" i="1"/>
  <c r="AF435" i="1" s="1"/>
  <c r="AG435" i="1" s="1"/>
  <c r="AD458" i="1"/>
  <c r="AF458" i="1" s="1"/>
  <c r="AG458" i="1" s="1"/>
  <c r="AD483" i="1"/>
  <c r="AF483" i="1" s="1"/>
  <c r="AG483" i="1" s="1"/>
  <c r="AD506" i="1"/>
  <c r="AF506" i="1" s="1"/>
  <c r="AG506" i="1" s="1"/>
  <c r="AD528" i="1"/>
  <c r="AF528" i="1" s="1"/>
  <c r="AG528" i="1" s="1"/>
  <c r="AD251" i="1"/>
  <c r="AF251" i="1" s="1"/>
  <c r="AG251" i="1" s="1"/>
  <c r="AD324" i="1"/>
  <c r="AF324" i="1" s="1"/>
  <c r="AG324" i="1" s="1"/>
  <c r="AD349" i="1"/>
  <c r="AF349" i="1" s="1"/>
  <c r="AG349" i="1" s="1"/>
  <c r="AD436" i="1"/>
  <c r="AF436" i="1" s="1"/>
  <c r="AG436" i="1" s="1"/>
  <c r="AD540" i="1"/>
  <c r="AF540" i="1" s="1"/>
  <c r="AG540" i="1" s="1"/>
  <c r="AD11" i="1"/>
  <c r="AF11" i="1" s="1"/>
  <c r="AG11" i="1" s="1"/>
  <c r="AD20" i="1"/>
  <c r="AF20" i="1" s="1"/>
  <c r="AG20" i="1" s="1"/>
  <c r="AD53" i="1"/>
  <c r="AF53" i="1" s="1"/>
  <c r="AG53" i="1" s="1"/>
  <c r="AD68" i="1"/>
  <c r="AF68" i="1" s="1"/>
  <c r="AG68" i="1" s="1"/>
  <c r="AD123" i="1"/>
  <c r="AF123" i="1" s="1"/>
  <c r="AG123" i="1" s="1"/>
  <c r="AD132" i="1"/>
  <c r="AF132" i="1" s="1"/>
  <c r="AG132" i="1" s="1"/>
  <c r="AD285" i="1"/>
  <c r="AF285" i="1" s="1"/>
  <c r="AG285" i="1" s="1"/>
  <c r="AD309" i="1"/>
  <c r="AF309" i="1" s="1"/>
  <c r="AG309" i="1" s="1"/>
  <c r="AD315" i="1"/>
  <c r="AF315" i="1" s="1"/>
  <c r="AG315" i="1" s="1"/>
  <c r="AD372" i="1"/>
  <c r="AF372" i="1" s="1"/>
  <c r="AG372" i="1" s="1"/>
  <c r="AD412" i="1"/>
  <c r="AF412" i="1" s="1"/>
  <c r="AG412" i="1" s="1"/>
  <c r="AD427" i="1"/>
  <c r="AF427" i="1" s="1"/>
  <c r="AG427" i="1" s="1"/>
  <c r="AD443" i="1"/>
  <c r="AF443" i="1" s="1"/>
  <c r="AG443" i="1" s="1"/>
  <c r="AD471" i="1"/>
  <c r="AF471" i="1" s="1"/>
  <c r="AG471" i="1" s="1"/>
  <c r="AD28" i="1"/>
  <c r="AF28" i="1" s="1"/>
  <c r="AG28" i="1" s="1"/>
  <c r="AD45" i="1"/>
  <c r="AF45" i="1" s="1"/>
  <c r="AG45" i="1" s="1"/>
  <c r="AD61" i="1"/>
  <c r="AF61" i="1" s="1"/>
  <c r="AG61" i="1" s="1"/>
  <c r="AD101" i="1"/>
  <c r="AF101" i="1" s="1"/>
  <c r="AG101" i="1" s="1"/>
  <c r="AD100" i="1"/>
  <c r="AF100" i="1" s="1"/>
  <c r="AG100" i="1" s="1"/>
  <c r="AD183" i="1"/>
  <c r="AF183" i="1" s="1"/>
  <c r="AG183" i="1" s="1"/>
  <c r="AD213" i="1"/>
  <c r="AF213" i="1" s="1"/>
  <c r="AG213" i="1" s="1"/>
  <c r="AD247" i="1"/>
  <c r="AF247" i="1" s="1"/>
  <c r="AG247" i="1" s="1"/>
  <c r="AD262" i="1"/>
  <c r="AF262" i="1" s="1"/>
  <c r="AG262" i="1" s="1"/>
  <c r="AD269" i="1"/>
  <c r="AF269" i="1" s="1"/>
  <c r="AG269" i="1" s="1"/>
  <c r="AD267" i="1"/>
  <c r="AF267" i="1" s="1"/>
  <c r="AG267" i="1" s="1"/>
  <c r="AD332" i="1"/>
  <c r="AF332" i="1" s="1"/>
  <c r="AG332" i="1" s="1"/>
  <c r="AD331" i="1"/>
  <c r="AF331" i="1" s="1"/>
  <c r="AG331" i="1" s="1"/>
  <c r="AD365" i="1"/>
  <c r="AF365" i="1" s="1"/>
  <c r="AG365" i="1" s="1"/>
  <c r="AD379" i="1"/>
  <c r="AF379" i="1" s="1"/>
  <c r="AG379" i="1" s="1"/>
  <c r="AD453" i="1"/>
  <c r="AF453" i="1" s="1"/>
  <c r="AG453" i="1" s="1"/>
  <c r="AD502" i="1"/>
  <c r="AF502" i="1" s="1"/>
  <c r="AG502" i="1" s="1"/>
  <c r="AD508" i="1"/>
  <c r="AF508" i="1" s="1"/>
  <c r="AG508" i="1" s="1"/>
  <c r="AD27" i="1"/>
  <c r="AF27" i="1" s="1"/>
  <c r="AG27" i="1" s="1"/>
  <c r="AD70" i="1"/>
  <c r="AF70" i="1" s="1"/>
  <c r="AG70" i="1" s="1"/>
  <c r="AD87" i="1"/>
  <c r="AF87" i="1" s="1"/>
  <c r="AG87" i="1" s="1"/>
  <c r="AD117" i="1"/>
  <c r="AF117" i="1" s="1"/>
  <c r="AG117" i="1" s="1"/>
  <c r="AD151" i="1"/>
  <c r="AF151" i="1" s="1"/>
  <c r="AG151" i="1" s="1"/>
  <c r="AD229" i="1"/>
  <c r="AF229" i="1" s="1"/>
  <c r="AG229" i="1" s="1"/>
  <c r="AD317" i="1"/>
  <c r="AF317" i="1" s="1"/>
  <c r="AG317" i="1" s="1"/>
  <c r="AD316" i="1"/>
  <c r="AF316" i="1" s="1"/>
  <c r="AG316" i="1" s="1"/>
  <c r="AD326" i="1"/>
  <c r="AF326" i="1" s="1"/>
  <c r="AG326" i="1" s="1"/>
  <c r="AD374" i="1"/>
  <c r="AF374" i="1" s="1"/>
  <c r="AG374" i="1" s="1"/>
  <c r="AD381" i="1"/>
  <c r="AF381" i="1" s="1"/>
  <c r="AG381" i="1" s="1"/>
  <c r="AD389" i="1"/>
  <c r="AF389" i="1" s="1"/>
  <c r="AG389" i="1" s="1"/>
  <c r="AD407" i="1"/>
  <c r="AF407" i="1" s="1"/>
  <c r="AG407" i="1" s="1"/>
  <c r="AD413" i="1"/>
  <c r="AF413" i="1" s="1"/>
  <c r="AG413" i="1" s="1"/>
  <c r="AD423" i="1"/>
  <c r="AF423" i="1" s="1"/>
  <c r="AG423" i="1" s="1"/>
  <c r="AD429" i="1"/>
  <c r="AF429" i="1" s="1"/>
  <c r="AG429" i="1" s="1"/>
  <c r="AD437" i="1"/>
  <c r="AF437" i="1" s="1"/>
  <c r="AG437" i="1" s="1"/>
  <c r="AD459" i="1"/>
  <c r="AF459" i="1" s="1"/>
  <c r="AG459" i="1" s="1"/>
  <c r="AD469" i="1"/>
  <c r="AF469" i="1" s="1"/>
  <c r="AG469" i="1" s="1"/>
  <c r="AD468" i="1"/>
  <c r="AF468" i="1" s="1"/>
  <c r="AG468" i="1" s="1"/>
  <c r="AD532" i="1"/>
  <c r="AF532" i="1" s="1"/>
  <c r="AG532" i="1" s="1"/>
  <c r="AD541" i="1"/>
  <c r="AF541" i="1" s="1"/>
  <c r="AG541" i="1" s="1"/>
  <c r="AD29" i="1"/>
  <c r="AF29" i="1" s="1"/>
  <c r="AG29" i="1" s="1"/>
  <c r="AD37" i="1"/>
  <c r="AF37" i="1" s="1"/>
  <c r="AG37" i="1" s="1"/>
  <c r="AD84" i="1"/>
  <c r="AF84" i="1" s="1"/>
  <c r="AG84" i="1" s="1"/>
  <c r="AD92" i="1"/>
  <c r="AF92" i="1" s="1"/>
  <c r="AG92" i="1" s="1"/>
  <c r="AD102" i="1"/>
  <c r="AF102" i="1" s="1"/>
  <c r="AG102" i="1" s="1"/>
  <c r="AD109" i="1"/>
  <c r="AF109" i="1" s="1"/>
  <c r="AG109" i="1" s="1"/>
  <c r="AD107" i="1"/>
  <c r="AF107" i="1" s="1"/>
  <c r="AG107" i="1" s="1"/>
  <c r="AD133" i="1"/>
  <c r="AF133" i="1" s="1"/>
  <c r="AG133" i="1" s="1"/>
  <c r="AD139" i="1"/>
  <c r="AF139" i="1" s="1"/>
  <c r="AG139" i="1" s="1"/>
  <c r="AD148" i="1"/>
  <c r="AF148" i="1" s="1"/>
  <c r="AG148" i="1" s="1"/>
  <c r="AD180" i="1"/>
  <c r="AF180" i="1" s="1"/>
  <c r="AG180" i="1" s="1"/>
  <c r="AD220" i="1"/>
  <c r="AF220" i="1" s="1"/>
  <c r="AG220" i="1" s="1"/>
  <c r="AD230" i="1"/>
  <c r="AF230" i="1" s="1"/>
  <c r="AG230" i="1" s="1"/>
  <c r="AD263" i="1"/>
  <c r="AF263" i="1" s="1"/>
  <c r="AG263" i="1" s="1"/>
  <c r="AD277" i="1"/>
  <c r="AF277" i="1" s="1"/>
  <c r="AG277" i="1" s="1"/>
  <c r="AD311" i="1"/>
  <c r="AF311" i="1" s="1"/>
  <c r="AG311" i="1" s="1"/>
  <c r="AD341" i="1"/>
  <c r="AF341" i="1" s="1"/>
  <c r="AG341" i="1" s="1"/>
  <c r="AD380" i="1"/>
  <c r="AF380" i="1" s="1"/>
  <c r="AG380" i="1" s="1"/>
  <c r="AD454" i="1"/>
  <c r="AF454" i="1" s="1"/>
  <c r="AG454" i="1" s="1"/>
  <c r="AD503" i="1"/>
  <c r="AF503" i="1" s="1"/>
  <c r="AG503" i="1" s="1"/>
  <c r="AD509" i="1"/>
  <c r="AF509" i="1" s="1"/>
  <c r="AG509" i="1" s="1"/>
  <c r="AD519" i="1"/>
  <c r="AF519" i="1" s="1"/>
  <c r="AG519" i="1" s="1"/>
  <c r="AD516" i="1"/>
  <c r="AF516" i="1" s="1"/>
  <c r="AG516" i="1" s="1"/>
  <c r="AD524" i="1"/>
  <c r="AF524" i="1" s="1"/>
  <c r="AG524" i="1" s="1"/>
  <c r="AD54" i="1"/>
  <c r="AF54" i="1" s="1"/>
  <c r="AG54" i="1" s="1"/>
  <c r="AD52" i="1"/>
  <c r="AF52" i="1" s="1"/>
  <c r="AG52" i="1" s="1"/>
  <c r="AD71" i="1"/>
  <c r="AF71" i="1" s="1"/>
  <c r="AG71" i="1" s="1"/>
  <c r="AD91" i="1"/>
  <c r="AF91" i="1" s="1"/>
  <c r="AG91" i="1" s="1"/>
  <c r="AD118" i="1"/>
  <c r="AF118" i="1" s="1"/>
  <c r="AG118" i="1" s="1"/>
  <c r="AD124" i="1"/>
  <c r="AF124" i="1" s="1"/>
  <c r="AG124" i="1" s="1"/>
  <c r="AD167" i="1"/>
  <c r="AF167" i="1" s="1"/>
  <c r="AG167" i="1" s="1"/>
  <c r="AD215" i="1"/>
  <c r="AF215" i="1" s="1"/>
  <c r="AG215" i="1" s="1"/>
  <c r="AD228" i="1"/>
  <c r="AF228" i="1" s="1"/>
  <c r="AG228" i="1" s="1"/>
  <c r="AD236" i="1"/>
  <c r="AF236" i="1" s="1"/>
  <c r="AG236" i="1" s="1"/>
  <c r="AD293" i="1"/>
  <c r="AF293" i="1" s="1"/>
  <c r="AG293" i="1" s="1"/>
  <c r="AD327" i="1"/>
  <c r="AF327" i="1" s="1"/>
  <c r="AG327" i="1" s="1"/>
  <c r="AD333" i="1"/>
  <c r="AF333" i="1" s="1"/>
  <c r="AG333" i="1" s="1"/>
  <c r="AD347" i="1"/>
  <c r="AF347" i="1" s="1"/>
  <c r="AG347" i="1" s="1"/>
  <c r="AD357" i="1"/>
  <c r="AF357" i="1" s="1"/>
  <c r="AG357" i="1" s="1"/>
  <c r="AD375" i="1"/>
  <c r="AF375" i="1" s="1"/>
  <c r="AG375" i="1" s="1"/>
  <c r="AD390" i="1"/>
  <c r="AF390" i="1" s="1"/>
  <c r="AG390" i="1" s="1"/>
  <c r="AD405" i="1"/>
  <c r="AF405" i="1" s="1"/>
  <c r="AG405" i="1" s="1"/>
  <c r="AD404" i="1"/>
  <c r="AF404" i="1" s="1"/>
  <c r="AG404" i="1" s="1"/>
  <c r="AD438" i="1"/>
  <c r="AF438" i="1" s="1"/>
  <c r="AG438" i="1" s="1"/>
  <c r="AD461" i="1"/>
  <c r="AF461" i="1" s="1"/>
  <c r="AG461" i="1" s="1"/>
  <c r="AD476" i="1"/>
  <c r="AF476" i="1" s="1"/>
  <c r="AG476" i="1" s="1"/>
  <c r="AD475" i="1"/>
  <c r="AF475" i="1" s="1"/>
  <c r="AG475" i="1" s="1"/>
  <c r="AD485" i="1"/>
  <c r="AF485" i="1" s="1"/>
  <c r="AG485" i="1" s="1"/>
  <c r="AD500" i="1"/>
  <c r="AF500" i="1" s="1"/>
  <c r="AG500" i="1" s="1"/>
  <c r="AD534" i="1"/>
  <c r="AF534" i="1" s="1"/>
  <c r="AG534" i="1" s="1"/>
  <c r="AD38" i="1"/>
  <c r="AF38" i="1" s="1"/>
  <c r="AG38" i="1" s="1"/>
  <c r="AD93" i="1"/>
  <c r="AF93" i="1" s="1"/>
  <c r="AG93" i="1" s="1"/>
  <c r="AD134" i="1"/>
  <c r="AF134" i="1" s="1"/>
  <c r="AG134" i="1" s="1"/>
  <c r="AD172" i="1"/>
  <c r="AF172" i="1" s="1"/>
  <c r="AG172" i="1" s="1"/>
  <c r="AD197" i="1"/>
  <c r="AF197" i="1" s="1"/>
  <c r="AG197" i="1" s="1"/>
  <c r="AD221" i="1"/>
  <c r="AF221" i="1" s="1"/>
  <c r="AG221" i="1" s="1"/>
  <c r="AD245" i="1"/>
  <c r="AF245" i="1" s="1"/>
  <c r="AG245" i="1" s="1"/>
  <c r="AD278" i="1"/>
  <c r="AF278" i="1" s="1"/>
  <c r="AG278" i="1" s="1"/>
  <c r="AD300" i="1"/>
  <c r="AF300" i="1" s="1"/>
  <c r="AG300" i="1" s="1"/>
  <c r="AD299" i="1"/>
  <c r="AF299" i="1" s="1"/>
  <c r="AG299" i="1" s="1"/>
  <c r="AD342" i="1"/>
  <c r="AF342" i="1" s="1"/>
  <c r="AG342" i="1" s="1"/>
  <c r="AD396" i="1"/>
  <c r="AF396" i="1" s="1"/>
  <c r="AG396" i="1" s="1"/>
  <c r="AD444" i="1"/>
  <c r="AF444" i="1" s="1"/>
  <c r="AG444" i="1" s="1"/>
  <c r="AD455" i="1"/>
  <c r="AF455" i="1" s="1"/>
  <c r="AG455" i="1" s="1"/>
  <c r="AD470" i="1"/>
  <c r="AF470" i="1" s="1"/>
  <c r="AG470" i="1" s="1"/>
  <c r="AD492" i="1"/>
  <c r="AF492" i="1" s="1"/>
  <c r="AG492" i="1" s="1"/>
  <c r="AD491" i="1"/>
  <c r="AF491" i="1" s="1"/>
  <c r="AG491" i="1" s="1"/>
  <c r="AD525" i="1"/>
  <c r="AF525" i="1" s="1"/>
  <c r="AG525" i="1" s="1"/>
  <c r="AD55" i="1"/>
  <c r="AF55" i="1" s="1"/>
  <c r="AG55" i="1" s="1"/>
  <c r="AD85" i="1"/>
  <c r="AF85" i="1" s="1"/>
  <c r="AG85" i="1" s="1"/>
  <c r="AD156" i="1"/>
  <c r="AF156" i="1" s="1"/>
  <c r="AG156" i="1" s="1"/>
  <c r="AD165" i="1"/>
  <c r="AF165" i="1" s="1"/>
  <c r="AG165" i="1" s="1"/>
  <c r="AD171" i="1"/>
  <c r="AF171" i="1" s="1"/>
  <c r="AG171" i="1" s="1"/>
  <c r="AD204" i="1"/>
  <c r="AF204" i="1" s="1"/>
  <c r="AG204" i="1" s="1"/>
  <c r="AD294" i="1"/>
  <c r="AF294" i="1" s="1"/>
  <c r="AG294" i="1" s="1"/>
  <c r="AD308" i="1"/>
  <c r="AF308" i="1" s="1"/>
  <c r="AG308" i="1" s="1"/>
  <c r="AD358" i="1"/>
  <c r="AF358" i="1" s="1"/>
  <c r="AG358" i="1" s="1"/>
  <c r="AD391" i="1"/>
  <c r="AF391" i="1" s="1"/>
  <c r="AG391" i="1" s="1"/>
  <c r="AD421" i="1"/>
  <c r="AF421" i="1" s="1"/>
  <c r="AG421" i="1" s="1"/>
  <c r="AD439" i="1"/>
  <c r="AF439" i="1" s="1"/>
  <c r="AG439" i="1" s="1"/>
  <c r="AD39" i="1"/>
  <c r="AF39" i="1" s="1"/>
  <c r="AG39" i="1" s="1"/>
  <c r="AD44" i="1"/>
  <c r="AF44" i="1" s="1"/>
  <c r="AG44" i="1" s="1"/>
  <c r="AD60" i="1"/>
  <c r="AF60" i="1" s="1"/>
  <c r="AG60" i="1" s="1"/>
  <c r="AD75" i="1"/>
  <c r="AF75" i="1" s="1"/>
  <c r="AG75" i="1" s="1"/>
  <c r="AD103" i="1"/>
  <c r="AF103" i="1" s="1"/>
  <c r="AG103" i="1" s="1"/>
  <c r="AD116" i="1"/>
  <c r="AF116" i="1" s="1"/>
  <c r="AG116" i="1" s="1"/>
  <c r="AD173" i="1"/>
  <c r="AF173" i="1" s="1"/>
  <c r="AG173" i="1" s="1"/>
  <c r="AD182" i="1"/>
  <c r="AF182" i="1" s="1"/>
  <c r="AG182" i="1" s="1"/>
  <c r="AD198" i="1"/>
  <c r="AF198" i="1" s="1"/>
  <c r="AG198" i="1" s="1"/>
  <c r="AD212" i="1"/>
  <c r="AF212" i="1" s="1"/>
  <c r="AG212" i="1" s="1"/>
  <c r="AD246" i="1"/>
  <c r="AF246" i="1" s="1"/>
  <c r="AG246" i="1" s="1"/>
  <c r="AD261" i="1"/>
  <c r="AF261" i="1" s="1"/>
  <c r="AG261" i="1" s="1"/>
  <c r="AD279" i="1"/>
  <c r="AF279" i="1" s="1"/>
  <c r="AG279" i="1" s="1"/>
  <c r="AD301" i="1"/>
  <c r="AF301" i="1" s="1"/>
  <c r="AG301" i="1" s="1"/>
  <c r="AD343" i="1"/>
  <c r="AF343" i="1" s="1"/>
  <c r="AG343" i="1" s="1"/>
  <c r="AD364" i="1"/>
  <c r="AF364" i="1" s="1"/>
  <c r="AG364" i="1" s="1"/>
  <c r="AD397" i="1"/>
  <c r="AF397" i="1" s="1"/>
  <c r="AG397" i="1" s="1"/>
  <c r="AD406" i="1"/>
  <c r="AF406" i="1" s="1"/>
  <c r="AG406" i="1" s="1"/>
  <c r="AD445" i="1"/>
  <c r="AF445" i="1" s="1"/>
  <c r="AG445" i="1" s="1"/>
  <c r="AD477" i="1"/>
  <c r="AF477" i="1" s="1"/>
  <c r="AG477" i="1" s="1"/>
  <c r="AD501" i="1"/>
  <c r="AF501" i="1" s="1"/>
  <c r="AG501" i="1" s="1"/>
  <c r="AD535" i="1"/>
  <c r="AF535" i="1" s="1"/>
  <c r="AG535" i="1" s="1"/>
  <c r="AH224" i="1" l="1"/>
  <c r="AI224" i="1" s="1"/>
  <c r="AH314" i="1"/>
  <c r="AI314" i="1" s="1"/>
  <c r="AF3" i="1"/>
  <c r="AG3" i="1" s="1"/>
  <c r="AH96" i="1"/>
  <c r="AI96" i="1" s="1"/>
  <c r="AH452" i="1"/>
  <c r="AI452" i="1" s="1"/>
  <c r="AH429" i="1"/>
  <c r="AI429" i="1" s="1"/>
  <c r="AH341" i="1"/>
  <c r="AI341" i="1" s="1"/>
  <c r="AH36" i="1"/>
  <c r="AI36" i="1" s="1"/>
  <c r="AH283" i="1"/>
  <c r="AI283" i="1" s="1"/>
  <c r="AH471" i="1"/>
  <c r="AI471" i="1" s="1"/>
  <c r="AH122" i="1"/>
  <c r="AI122" i="1" s="1"/>
  <c r="AH189" i="1"/>
  <c r="AI189" i="1" s="1"/>
  <c r="AH58" i="1"/>
  <c r="AI58" i="1" s="1"/>
  <c r="AH236" i="1"/>
  <c r="AI236" i="1" s="1"/>
  <c r="AH355" i="1"/>
  <c r="AI355" i="1" s="1"/>
  <c r="AH171" i="1"/>
  <c r="AI171" i="1" s="1"/>
  <c r="AH278" i="1"/>
  <c r="AI278" i="1" s="1"/>
  <c r="AH268" i="1"/>
  <c r="AI268" i="1" s="1"/>
  <c r="AH48" i="1"/>
  <c r="AI48" i="1" s="1"/>
  <c r="AH186" i="1"/>
  <c r="AI186" i="1" s="1"/>
  <c r="AH374" i="1"/>
  <c r="AI374" i="1" s="1"/>
  <c r="AH538" i="1"/>
  <c r="AI538" i="1" s="1"/>
  <c r="AH523" i="1"/>
  <c r="AI523" i="1" s="1"/>
  <c r="AH156" i="1"/>
  <c r="AI156" i="1" s="1"/>
  <c r="AH500" i="1"/>
  <c r="AI500" i="1" s="1"/>
  <c r="AH213" i="1"/>
  <c r="AI213" i="1" s="1"/>
  <c r="AH516" i="1"/>
  <c r="AI516" i="1" s="1"/>
  <c r="AH80" i="1"/>
  <c r="AI80" i="1" s="1"/>
  <c r="AH359" i="1"/>
  <c r="AI359" i="1" s="1"/>
  <c r="AH403" i="1"/>
  <c r="AI403" i="1" s="1"/>
  <c r="AH453" i="1"/>
  <c r="AI453" i="1" s="1"/>
  <c r="AH101" i="1"/>
  <c r="AI101" i="1" s="1"/>
  <c r="AH485" i="1"/>
  <c r="AI485" i="1" s="1"/>
  <c r="AH198" i="1"/>
  <c r="AI198" i="1" s="1"/>
  <c r="AH244" i="1"/>
  <c r="AI244" i="1" s="1"/>
  <c r="AH176" i="1"/>
  <c r="AI176" i="1" s="1"/>
  <c r="AH151" i="1"/>
  <c r="AI151" i="1" s="1"/>
  <c r="AH362" i="1"/>
  <c r="AI362" i="1" s="1"/>
  <c r="AH407" i="1"/>
  <c r="AI407" i="1" s="1"/>
  <c r="AH86" i="1"/>
  <c r="AI86" i="1" s="1"/>
  <c r="AH444" i="1"/>
  <c r="AI444" i="1" s="1"/>
  <c r="AH435" i="1"/>
  <c r="AI435" i="1" s="1"/>
  <c r="AH439" i="1"/>
  <c r="AI439" i="1" s="1"/>
  <c r="AH133" i="1"/>
  <c r="AI133" i="1" s="1"/>
  <c r="AH164" i="1"/>
  <c r="AI164" i="1" s="1"/>
  <c r="AH507" i="1"/>
  <c r="AI507" i="1" s="1"/>
  <c r="AH123" i="1"/>
  <c r="AI123" i="1" s="1"/>
  <c r="AH234" i="1"/>
  <c r="AI234" i="1" s="1"/>
  <c r="AH379" i="1"/>
  <c r="AI379" i="1" s="1"/>
  <c r="AH28" i="1"/>
  <c r="AI28" i="1" s="1"/>
  <c r="AH394" i="1"/>
  <c r="AI394" i="1" s="1"/>
  <c r="AH411" i="1"/>
  <c r="AI411" i="1" s="1"/>
  <c r="AH60" i="1"/>
  <c r="AI60" i="1" s="1"/>
  <c r="AH531" i="1"/>
  <c r="AI531" i="1" s="1"/>
  <c r="AH293" i="1"/>
  <c r="AI293" i="1" s="1"/>
  <c r="AH147" i="1"/>
  <c r="AI147" i="1" s="1"/>
  <c r="AH192" i="1"/>
  <c r="AI192" i="1" s="1"/>
  <c r="AH324" i="1"/>
  <c r="AI324" i="1" s="1"/>
  <c r="AH13" i="1"/>
  <c r="AI13" i="1" s="1"/>
  <c r="AH266" i="1"/>
  <c r="AI266" i="1" s="1"/>
  <c r="AH356" i="1"/>
  <c r="AI356" i="1" s="1"/>
  <c r="AH45" i="1"/>
  <c r="AI45" i="1" s="1"/>
  <c r="AH490" i="1"/>
  <c r="AI490" i="1" s="1"/>
  <c r="AH518" i="1"/>
  <c r="AI518" i="1" s="1"/>
  <c r="AH19" i="1"/>
  <c r="AI19" i="1" s="1"/>
  <c r="AH7" i="1"/>
  <c r="AI7" i="1" s="1"/>
  <c r="AH309" i="1"/>
  <c r="AI309" i="1" s="1"/>
  <c r="AH412" i="1"/>
  <c r="AI412" i="1" s="1"/>
  <c r="AH416" i="1"/>
  <c r="AI416" i="1" s="1"/>
  <c r="AH243" i="1"/>
  <c r="AI243" i="1" s="1"/>
  <c r="AH74" i="1"/>
  <c r="AI74" i="1" s="1"/>
  <c r="AH235" i="1"/>
  <c r="AI235" i="1" s="1"/>
  <c r="AH491" i="1"/>
  <c r="AI491" i="1" s="1"/>
  <c r="AH420" i="1"/>
  <c r="AI420" i="1" s="1"/>
  <c r="AH347" i="1"/>
  <c r="AI347" i="1" s="1"/>
  <c r="AH277" i="1"/>
  <c r="AI277" i="1" s="1"/>
  <c r="AH204" i="1"/>
  <c r="AI204" i="1" s="1"/>
  <c r="AH124" i="1"/>
  <c r="AI124" i="1" s="1"/>
  <c r="AH54" i="1"/>
  <c r="AI54" i="1" s="1"/>
  <c r="AH99" i="1"/>
  <c r="AI99" i="1" s="1"/>
  <c r="AH541" i="1"/>
  <c r="AI541" i="1" s="1"/>
  <c r="AH214" i="1"/>
  <c r="AI214" i="1" s="1"/>
  <c r="AH512" i="1"/>
  <c r="AI512" i="1" s="1"/>
  <c r="AH336" i="1"/>
  <c r="AI336" i="1" s="1"/>
  <c r="AH163" i="1"/>
  <c r="AI163" i="1" s="1"/>
  <c r="AH112" i="1"/>
  <c r="AI112" i="1" s="1"/>
  <c r="AH229" i="1"/>
  <c r="AI229" i="1" s="1"/>
  <c r="AH509" i="1"/>
  <c r="AI509" i="1" s="1"/>
  <c r="AH438" i="1"/>
  <c r="AI438" i="1" s="1"/>
  <c r="AH365" i="1"/>
  <c r="AI365" i="1" s="1"/>
  <c r="AH295" i="1"/>
  <c r="AI295" i="1" s="1"/>
  <c r="AH212" i="1"/>
  <c r="AI212" i="1" s="1"/>
  <c r="AH132" i="1"/>
  <c r="AI132" i="1" s="1"/>
  <c r="AH59" i="1"/>
  <c r="AI59" i="1" s="1"/>
  <c r="AH83" i="1"/>
  <c r="AI83" i="1" s="1"/>
  <c r="AH357" i="1"/>
  <c r="AI357" i="1" s="1"/>
  <c r="AH12" i="1"/>
  <c r="AI12" i="1" s="1"/>
  <c r="AH384" i="1"/>
  <c r="AI384" i="1" s="1"/>
  <c r="AH211" i="1"/>
  <c r="AI211" i="1" s="1"/>
  <c r="AH544" i="1"/>
  <c r="AI544" i="1" s="1"/>
  <c r="AH372" i="1"/>
  <c r="AI372" i="1" s="1"/>
  <c r="AH532" i="1"/>
  <c r="AI532" i="1" s="1"/>
  <c r="AH459" i="1"/>
  <c r="AI459" i="1" s="1"/>
  <c r="AH388" i="1"/>
  <c r="AI388" i="1" s="1"/>
  <c r="AH315" i="1"/>
  <c r="AI315" i="1" s="1"/>
  <c r="AH245" i="1"/>
  <c r="AI245" i="1" s="1"/>
  <c r="AH165" i="1"/>
  <c r="AI165" i="1" s="1"/>
  <c r="AH92" i="1"/>
  <c r="AI92" i="1" s="1"/>
  <c r="AH22" i="1"/>
  <c r="AI22" i="1" s="1"/>
  <c r="AH391" i="1"/>
  <c r="AI391" i="1" s="1"/>
  <c r="AH468" i="1"/>
  <c r="AI468" i="1" s="1"/>
  <c r="AH134" i="1"/>
  <c r="AI134" i="1" s="1"/>
  <c r="AH503" i="1"/>
  <c r="AI503" i="1" s="1"/>
  <c r="AH53" i="1"/>
  <c r="AI53" i="1" s="1"/>
  <c r="AH342" i="1"/>
  <c r="AI342" i="1" s="1"/>
  <c r="AH308" i="1"/>
  <c r="AI308" i="1" s="1"/>
  <c r="AH371" i="1"/>
  <c r="AI371" i="1" s="1"/>
  <c r="AH202" i="1"/>
  <c r="AI202" i="1" s="1"/>
  <c r="AH32" i="1"/>
  <c r="AI32" i="1" s="1"/>
  <c r="AH187" i="1"/>
  <c r="AI187" i="1" s="1"/>
  <c r="AH476" i="1"/>
  <c r="AI476" i="1" s="1"/>
  <c r="AH405" i="1"/>
  <c r="AI405" i="1" s="1"/>
  <c r="AH332" i="1"/>
  <c r="AI332" i="1" s="1"/>
  <c r="AH262" i="1"/>
  <c r="AI262" i="1" s="1"/>
  <c r="AH182" i="1"/>
  <c r="AI182" i="1" s="1"/>
  <c r="AH109" i="1"/>
  <c r="AI109" i="1" s="1"/>
  <c r="AH39" i="1"/>
  <c r="AI39" i="1" s="1"/>
  <c r="AH3" i="1"/>
  <c r="AI3" i="1" s="1"/>
  <c r="AH492" i="1"/>
  <c r="AI492" i="1" s="1"/>
  <c r="AH119" i="1"/>
  <c r="AI119" i="1" s="1"/>
  <c r="AH467" i="1"/>
  <c r="AI467" i="1" s="1"/>
  <c r="AH291" i="1"/>
  <c r="AI291" i="1" s="1"/>
  <c r="AH35" i="1"/>
  <c r="AI35" i="1" s="1"/>
  <c r="AH477" i="1"/>
  <c r="AI477" i="1" s="1"/>
  <c r="AH100" i="1"/>
  <c r="AI100" i="1" s="1"/>
  <c r="AH484" i="1"/>
  <c r="AI484" i="1" s="1"/>
  <c r="AH423" i="1"/>
  <c r="AI423" i="1" s="1"/>
  <c r="AH340" i="1"/>
  <c r="AI340" i="1" s="1"/>
  <c r="AH267" i="1"/>
  <c r="AI267" i="1" s="1"/>
  <c r="AH197" i="1"/>
  <c r="AI197" i="1" s="1"/>
  <c r="AH117" i="1"/>
  <c r="AI117" i="1" s="1"/>
  <c r="AH44" i="1"/>
  <c r="AI44" i="1" s="1"/>
  <c r="AH346" i="1"/>
  <c r="AI346" i="1" s="1"/>
  <c r="AH299" i="1"/>
  <c r="AI299" i="1" s="1"/>
  <c r="AH515" i="1"/>
  <c r="AI515" i="1" s="1"/>
  <c r="AH339" i="1"/>
  <c r="AI339" i="1" s="1"/>
  <c r="AH170" i="1"/>
  <c r="AI170" i="1" s="1"/>
  <c r="AH387" i="1"/>
  <c r="AI387" i="1" s="1"/>
  <c r="AH269" i="1"/>
  <c r="AI269" i="1" s="1"/>
  <c r="AH517" i="1"/>
  <c r="AI517" i="1" s="1"/>
  <c r="AH443" i="1"/>
  <c r="AI443" i="1" s="1"/>
  <c r="AH373" i="1"/>
  <c r="AI373" i="1" s="1"/>
  <c r="AH300" i="1"/>
  <c r="AI300" i="1" s="1"/>
  <c r="AH230" i="1"/>
  <c r="AI230" i="1" s="1"/>
  <c r="AH150" i="1"/>
  <c r="AI150" i="1" s="1"/>
  <c r="AH77" i="1"/>
  <c r="AI77" i="1" s="1"/>
  <c r="AH499" i="1"/>
  <c r="AI499" i="1" s="1"/>
  <c r="AH263" i="1"/>
  <c r="AI263" i="1" s="1"/>
  <c r="AH68" i="1"/>
  <c r="AI68" i="1" s="1"/>
  <c r="AH251" i="1"/>
  <c r="AI251" i="1" s="1"/>
  <c r="AH528" i="1"/>
  <c r="AI528" i="1" s="1"/>
  <c r="AH352" i="1"/>
  <c r="AI352" i="1" s="1"/>
  <c r="AH179" i="1"/>
  <c r="AI179" i="1" s="1"/>
  <c r="AH10" i="1"/>
  <c r="AI10" i="1" s="1"/>
  <c r="AH540" i="1"/>
  <c r="AI540" i="1" s="1"/>
  <c r="AH470" i="1"/>
  <c r="AI470" i="1" s="1"/>
  <c r="AH396" i="1"/>
  <c r="AI396" i="1" s="1"/>
  <c r="AH326" i="1"/>
  <c r="AI326" i="1" s="1"/>
  <c r="AH253" i="1"/>
  <c r="AI253" i="1" s="1"/>
  <c r="AH173" i="1"/>
  <c r="AI173" i="1" s="1"/>
  <c r="AH103" i="1"/>
  <c r="AI103" i="1" s="1"/>
  <c r="AH20" i="1"/>
  <c r="AI20" i="1" s="1"/>
  <c r="AH522" i="1"/>
  <c r="AI522" i="1" s="1"/>
  <c r="AH421" i="1"/>
  <c r="AI421" i="1" s="1"/>
  <c r="AH61" i="1"/>
  <c r="AI61" i="1" s="1"/>
  <c r="AH442" i="1"/>
  <c r="AI442" i="1" s="1"/>
  <c r="AH272" i="1"/>
  <c r="AI272" i="1" s="1"/>
  <c r="AH16" i="1"/>
  <c r="AI16" i="1" s="1"/>
  <c r="AH427" i="1"/>
  <c r="AI427" i="1" s="1"/>
  <c r="AH27" i="1"/>
  <c r="AI27" i="1" s="1"/>
  <c r="AH475" i="1"/>
  <c r="AI475" i="1" s="1"/>
  <c r="AH404" i="1"/>
  <c r="AI404" i="1" s="1"/>
  <c r="AH331" i="1"/>
  <c r="AI331" i="1" s="1"/>
  <c r="AH261" i="1"/>
  <c r="AI261" i="1" s="1"/>
  <c r="AH181" i="1"/>
  <c r="AI181" i="1" s="1"/>
  <c r="AH108" i="1"/>
  <c r="AI108" i="1" s="1"/>
  <c r="AH38" i="1"/>
  <c r="AI38" i="1" s="1"/>
  <c r="AH259" i="1"/>
  <c r="AI259" i="1" s="1"/>
  <c r="AH183" i="1"/>
  <c r="AI183" i="1" s="1"/>
  <c r="AH496" i="1"/>
  <c r="AI496" i="1" s="1"/>
  <c r="AH320" i="1"/>
  <c r="AI320" i="1" s="1"/>
  <c r="AH128" i="1"/>
  <c r="AI128" i="1" s="1"/>
  <c r="AH195" i="1"/>
  <c r="AI195" i="1" s="1"/>
  <c r="AH205" i="1"/>
  <c r="AI205" i="1" s="1"/>
  <c r="AH508" i="1"/>
  <c r="AI508" i="1" s="1"/>
  <c r="AH437" i="1"/>
  <c r="AI437" i="1" s="1"/>
  <c r="AH364" i="1"/>
  <c r="AI364" i="1" s="1"/>
  <c r="AH294" i="1"/>
  <c r="AI294" i="1" s="1"/>
  <c r="AH221" i="1"/>
  <c r="AI221" i="1" s="1"/>
  <c r="AH141" i="1"/>
  <c r="AI141" i="1" s="1"/>
  <c r="AH71" i="1"/>
  <c r="AI71" i="1" s="1"/>
  <c r="AH410" i="1"/>
  <c r="AI410" i="1" s="1"/>
  <c r="AH220" i="1"/>
  <c r="AI220" i="1" s="1"/>
  <c r="AH301" i="1"/>
  <c r="AI301" i="1" s="1"/>
  <c r="AH51" i="1"/>
  <c r="AI51" i="1" s="1"/>
  <c r="AH118" i="1"/>
  <c r="AI118" i="1" s="1"/>
  <c r="AH506" i="1"/>
  <c r="AI506" i="1" s="1"/>
  <c r="AH330" i="1"/>
  <c r="AI330" i="1" s="1"/>
  <c r="AH160" i="1"/>
  <c r="AI160" i="1" s="1"/>
  <c r="AH323" i="1"/>
  <c r="AI323" i="1" s="1"/>
  <c r="AH534" i="1"/>
  <c r="AI534" i="1" s="1"/>
  <c r="AH461" i="1"/>
  <c r="AI461" i="1" s="1"/>
  <c r="AH390" i="1"/>
  <c r="AI390" i="1" s="1"/>
  <c r="AH317" i="1"/>
  <c r="AI317" i="1" s="1"/>
  <c r="AH247" i="1"/>
  <c r="AI247" i="1" s="1"/>
  <c r="AH167" i="1"/>
  <c r="AI167" i="1" s="1"/>
  <c r="AH84" i="1"/>
  <c r="AI84" i="1" s="1"/>
  <c r="AH11" i="1"/>
  <c r="AI11" i="1" s="1"/>
  <c r="AH451" i="1"/>
  <c r="AI451" i="1" s="1"/>
  <c r="AH406" i="1"/>
  <c r="AI406" i="1" s="1"/>
  <c r="AH21" i="1"/>
  <c r="AI21" i="1" s="1"/>
  <c r="AH419" i="1"/>
  <c r="AI419" i="1" s="1"/>
  <c r="AH250" i="1"/>
  <c r="AI250" i="1" s="1"/>
  <c r="AH480" i="1"/>
  <c r="AI480" i="1" s="1"/>
  <c r="AH397" i="1"/>
  <c r="AI397" i="1" s="1"/>
  <c r="AH539" i="1"/>
  <c r="AI539" i="1" s="1"/>
  <c r="AH469" i="1"/>
  <c r="AI469" i="1" s="1"/>
  <c r="AH395" i="1"/>
  <c r="AI395" i="1" s="1"/>
  <c r="AH325" i="1"/>
  <c r="AI325" i="1" s="1"/>
  <c r="AH252" i="1"/>
  <c r="AI252" i="1" s="1"/>
  <c r="AH172" i="1"/>
  <c r="AI172" i="1" s="1"/>
  <c r="AH102" i="1"/>
  <c r="AI102" i="1" s="1"/>
  <c r="AH29" i="1"/>
  <c r="AI29" i="1" s="1"/>
  <c r="AH131" i="1"/>
  <c r="AI131" i="1" s="1"/>
  <c r="AH140" i="1"/>
  <c r="AI140" i="1" s="1"/>
  <c r="AH474" i="1"/>
  <c r="AI474" i="1" s="1"/>
  <c r="AH298" i="1"/>
  <c r="AI298" i="1" s="1"/>
  <c r="AH106" i="1"/>
  <c r="AI106" i="1" s="1"/>
  <c r="AH67" i="1"/>
  <c r="AI67" i="1" s="1"/>
  <c r="AH155" i="1"/>
  <c r="AI155" i="1" s="1"/>
  <c r="AH502" i="1"/>
  <c r="AI502" i="1" s="1"/>
  <c r="AH428" i="1"/>
  <c r="AI428" i="1" s="1"/>
  <c r="AH358" i="1"/>
  <c r="AI358" i="1" s="1"/>
  <c r="AH285" i="1"/>
  <c r="AI285" i="1" s="1"/>
  <c r="AH215" i="1"/>
  <c r="AI215" i="1" s="1"/>
  <c r="AH135" i="1"/>
  <c r="AI135" i="1" s="1"/>
  <c r="AH52" i="1"/>
  <c r="AI52" i="1" s="1"/>
  <c r="AH282" i="1"/>
  <c r="AI282" i="1" s="1"/>
  <c r="AH199" i="1"/>
  <c r="AI199" i="1" s="1"/>
  <c r="AH483" i="1"/>
  <c r="AI483" i="1" s="1"/>
  <c r="AH307" i="1"/>
  <c r="AI307" i="1" s="1"/>
  <c r="AH138" i="1"/>
  <c r="AI138" i="1" s="1"/>
  <c r="AH26" i="1"/>
  <c r="AI26" i="1" s="1"/>
  <c r="AH525" i="1"/>
  <c r="AI525" i="1" s="1"/>
  <c r="AH455" i="1"/>
  <c r="AI455" i="1" s="1"/>
  <c r="AH381" i="1"/>
  <c r="AI381" i="1" s="1"/>
  <c r="AH311" i="1"/>
  <c r="AI311" i="1" s="1"/>
  <c r="AH228" i="1"/>
  <c r="AI228" i="1" s="1"/>
  <c r="AH148" i="1"/>
  <c r="AI148" i="1" s="1"/>
  <c r="AH75" i="1"/>
  <c r="AI75" i="1" s="1"/>
  <c r="AH5" i="1"/>
  <c r="AI5" i="1" s="1"/>
  <c r="AH218" i="1"/>
  <c r="AI218" i="1" s="1"/>
  <c r="AH348" i="1"/>
  <c r="AI348" i="1" s="1"/>
  <c r="AH6" i="1"/>
  <c r="AI6" i="1" s="1"/>
  <c r="AH400" i="1"/>
  <c r="AI400" i="1" s="1"/>
  <c r="AH227" i="1"/>
  <c r="AI227" i="1" s="1"/>
  <c r="AH368" i="1"/>
  <c r="AI368" i="1" s="1"/>
  <c r="AH363" i="1"/>
  <c r="AI363" i="1" s="1"/>
  <c r="AH533" i="1"/>
  <c r="AI533" i="1" s="1"/>
  <c r="AH460" i="1"/>
  <c r="AI460" i="1" s="1"/>
  <c r="AH389" i="1"/>
  <c r="AI389" i="1" s="1"/>
  <c r="AH316" i="1"/>
  <c r="AI316" i="1" s="1"/>
  <c r="AH246" i="1"/>
  <c r="AI246" i="1" s="1"/>
  <c r="AH166" i="1"/>
  <c r="AI166" i="1" s="1"/>
  <c r="AH93" i="1"/>
  <c r="AI93" i="1" s="1"/>
  <c r="AH23" i="1"/>
  <c r="AI23" i="1" s="1"/>
  <c r="AH535" i="1"/>
  <c r="AI535" i="1" s="1"/>
  <c r="AH85" i="1"/>
  <c r="AI85" i="1" s="1"/>
  <c r="AH448" i="1"/>
  <c r="AI448" i="1" s="1"/>
  <c r="AH275" i="1"/>
  <c r="AI275" i="1" s="1"/>
  <c r="AH64" i="1"/>
  <c r="AI64" i="1" s="1"/>
  <c r="AH188" i="1"/>
  <c r="AI188" i="1" s="1"/>
  <c r="AH125" i="1"/>
  <c r="AI125" i="1" s="1"/>
  <c r="AH493" i="1"/>
  <c r="AI493" i="1" s="1"/>
  <c r="AH422" i="1"/>
  <c r="AI422" i="1" s="1"/>
  <c r="AH349" i="1"/>
  <c r="AI349" i="1" s="1"/>
  <c r="AH279" i="1"/>
  <c r="AI279" i="1" s="1"/>
  <c r="AH196" i="1"/>
  <c r="AI196" i="1" s="1"/>
  <c r="AH116" i="1"/>
  <c r="AI116" i="1" s="1"/>
  <c r="AH43" i="1"/>
  <c r="AI43" i="1" s="1"/>
  <c r="AH240" i="1"/>
  <c r="AI240" i="1" s="1"/>
  <c r="AH91" i="1"/>
  <c r="AI91" i="1" s="1"/>
  <c r="AH231" i="1"/>
  <c r="AI231" i="1" s="1"/>
  <c r="AH149" i="1"/>
  <c r="AI149" i="1" s="1"/>
  <c r="AH276" i="1"/>
  <c r="AI276" i="1" s="1"/>
  <c r="AH203" i="1"/>
  <c r="AI203" i="1" s="1"/>
  <c r="AH327" i="1"/>
  <c r="AI327" i="1" s="1"/>
  <c r="AH432" i="1"/>
  <c r="AI432" i="1" s="1"/>
  <c r="AH458" i="1"/>
  <c r="AI458" i="1" s="1"/>
  <c r="AH288" i="1"/>
  <c r="AI288" i="1" s="1"/>
  <c r="AH115" i="1"/>
  <c r="AI115" i="1" s="1"/>
  <c r="AH436" i="1"/>
  <c r="AI436" i="1" s="1"/>
  <c r="AH519" i="1"/>
  <c r="AI519" i="1" s="1"/>
  <c r="AH445" i="1"/>
  <c r="AI445" i="1" s="1"/>
  <c r="AH375" i="1"/>
  <c r="AI375" i="1" s="1"/>
  <c r="AH292" i="1"/>
  <c r="AI292" i="1" s="1"/>
  <c r="AH219" i="1"/>
  <c r="AI219" i="1" s="1"/>
  <c r="AH139" i="1"/>
  <c r="AI139" i="1" s="1"/>
  <c r="AH69" i="1"/>
  <c r="AI69" i="1" s="1"/>
  <c r="AH144" i="1"/>
  <c r="AI144" i="1" s="1"/>
  <c r="AH90" i="1"/>
  <c r="AI90" i="1" s="1"/>
  <c r="AH284" i="1"/>
  <c r="AI284" i="1" s="1"/>
  <c r="AH464" i="1"/>
  <c r="AI464" i="1" s="1"/>
  <c r="AH378" i="1"/>
  <c r="AI378" i="1" s="1"/>
  <c r="AH208" i="1"/>
  <c r="AI208" i="1" s="1"/>
  <c r="AH304" i="1"/>
  <c r="AI304" i="1" s="1"/>
  <c r="AH333" i="1"/>
  <c r="AI333" i="1" s="1"/>
  <c r="AH524" i="1"/>
  <c r="AI524" i="1" s="1"/>
  <c r="AH454" i="1"/>
  <c r="AI454" i="1" s="1"/>
  <c r="AH380" i="1"/>
  <c r="AI380" i="1" s="1"/>
  <c r="AH310" i="1"/>
  <c r="AI310" i="1" s="1"/>
  <c r="AH237" i="1"/>
  <c r="AI237" i="1" s="1"/>
  <c r="AH157" i="1"/>
  <c r="AI157" i="1" s="1"/>
  <c r="AH87" i="1"/>
  <c r="AI87" i="1" s="1"/>
  <c r="AH4" i="1"/>
  <c r="AI4" i="1" s="1"/>
  <c r="AH486" i="1"/>
  <c r="AI486" i="1" s="1"/>
  <c r="AH70" i="1"/>
  <c r="AI70" i="1" s="1"/>
  <c r="AH426" i="1"/>
  <c r="AI426" i="1" s="1"/>
  <c r="AH256" i="1"/>
  <c r="AI256" i="1" s="1"/>
  <c r="AH42" i="1"/>
  <c r="AI42" i="1" s="1"/>
  <c r="AH501" i="1"/>
  <c r="AI501" i="1" s="1"/>
  <c r="AH55" i="1"/>
  <c r="AI55" i="1" s="1"/>
  <c r="AH487" i="1"/>
  <c r="AI487" i="1" s="1"/>
  <c r="AH413" i="1"/>
  <c r="AI413" i="1" s="1"/>
  <c r="AH343" i="1"/>
  <c r="AI343" i="1" s="1"/>
  <c r="AH260" i="1"/>
  <c r="AI260" i="1" s="1"/>
  <c r="AH180" i="1"/>
  <c r="AI180" i="1" s="1"/>
  <c r="AH107" i="1"/>
  <c r="AI107" i="1" s="1"/>
  <c r="AH37" i="1"/>
  <c r="AI37" i="1" s="1"/>
  <c r="AH154" i="1"/>
  <c r="AI154" i="1" s="1"/>
  <c r="AH76" i="1"/>
  <c r="AI76" i="1" s="1"/>
  <c r="W523" i="1"/>
  <c r="W524" i="1"/>
  <c r="W525" i="1"/>
  <c r="W516" i="1"/>
  <c r="W517" i="1"/>
  <c r="W518" i="1"/>
  <c r="W519" i="1"/>
  <c r="W515" i="1"/>
  <c r="W522" i="1"/>
  <c r="W528" i="1"/>
  <c r="W539" i="1"/>
  <c r="W540" i="1"/>
  <c r="W541" i="1"/>
  <c r="W532" i="1"/>
  <c r="W533" i="1"/>
  <c r="W534" i="1"/>
  <c r="W535" i="1"/>
  <c r="W544" i="1"/>
  <c r="W538" i="1"/>
  <c r="W531" i="1"/>
  <c r="W411" i="1"/>
  <c r="W412" i="1"/>
  <c r="W413" i="1"/>
  <c r="W404" i="1"/>
  <c r="W405" i="1"/>
  <c r="W406" i="1"/>
  <c r="W407" i="1"/>
  <c r="W416" i="1"/>
  <c r="W410" i="1"/>
  <c r="W403" i="1"/>
  <c r="W171" i="1"/>
  <c r="W172" i="1"/>
  <c r="W173" i="1"/>
  <c r="W164" i="1"/>
  <c r="W165" i="1"/>
  <c r="W166" i="1"/>
  <c r="W167" i="1"/>
  <c r="W176" i="1"/>
  <c r="W170" i="1"/>
  <c r="W163" i="1"/>
  <c r="W139" i="1"/>
  <c r="W140" i="1"/>
  <c r="W141" i="1"/>
  <c r="W144" i="1"/>
  <c r="W138" i="1"/>
  <c r="W132" i="1"/>
  <c r="W133" i="1"/>
  <c r="W134" i="1"/>
  <c r="W135" i="1"/>
  <c r="W131" i="1"/>
  <c r="W75" i="1"/>
  <c r="W76" i="1"/>
  <c r="W77" i="1"/>
  <c r="W80" i="1"/>
  <c r="W74" i="1"/>
  <c r="W68" i="1"/>
  <c r="W69" i="1"/>
  <c r="W70" i="1"/>
  <c r="W71" i="1"/>
  <c r="W67" i="1"/>
  <c r="W59" i="1"/>
  <c r="W60" i="1"/>
  <c r="W61" i="1"/>
  <c r="W52" i="1"/>
  <c r="W53" i="1"/>
  <c r="W54" i="1"/>
  <c r="W55" i="1"/>
  <c r="W64" i="1"/>
  <c r="W58" i="1"/>
  <c r="W51" i="1"/>
  <c r="W36" i="1"/>
  <c r="W37" i="1"/>
  <c r="W38" i="1"/>
  <c r="W39" i="1"/>
  <c r="W35" i="1"/>
  <c r="W43" i="1"/>
  <c r="W44" i="1"/>
  <c r="W45" i="1"/>
  <c r="W48" i="1"/>
  <c r="W42" i="1"/>
  <c r="W11" i="1"/>
  <c r="W12" i="1"/>
  <c r="W13" i="1"/>
  <c r="W6" i="1"/>
  <c r="W16" i="1"/>
  <c r="W10" i="1"/>
  <c r="P203" i="1" l="1"/>
  <c r="P204" i="1"/>
  <c r="P205" i="1"/>
  <c r="P202" i="1"/>
  <c r="P363" i="1"/>
  <c r="P364" i="1"/>
  <c r="P365" i="1"/>
  <c r="P362" i="1"/>
  <c r="P539" i="1"/>
  <c r="P540" i="1"/>
  <c r="P541" i="1"/>
  <c r="P544" i="1"/>
  <c r="P538" i="1"/>
  <c r="P535" i="1"/>
  <c r="P534" i="1"/>
  <c r="P532" i="1"/>
  <c r="P533" i="1"/>
  <c r="P531" i="1"/>
  <c r="P459" i="1"/>
  <c r="P460" i="1"/>
  <c r="P461" i="1"/>
  <c r="P452" i="1"/>
  <c r="P453" i="1"/>
  <c r="P454" i="1"/>
  <c r="P455" i="1"/>
  <c r="P464" i="1"/>
  <c r="P458" i="1"/>
  <c r="P451" i="1"/>
  <c r="P443" i="1"/>
  <c r="P444" i="1"/>
  <c r="P445" i="1"/>
  <c r="P436" i="1"/>
  <c r="P437" i="1"/>
  <c r="P438" i="1"/>
  <c r="P439" i="1"/>
  <c r="P448" i="1"/>
  <c r="P442" i="1"/>
  <c r="P435" i="1"/>
  <c r="P507" i="1"/>
  <c r="P508" i="1"/>
  <c r="P509" i="1"/>
  <c r="P512" i="1"/>
  <c r="P506" i="1"/>
  <c r="P500" i="1"/>
  <c r="P501" i="1"/>
  <c r="P502" i="1"/>
  <c r="P503" i="1"/>
  <c r="P499" i="1"/>
  <c r="P283" i="1"/>
  <c r="P284" i="1"/>
  <c r="P285" i="1"/>
  <c r="P276" i="1"/>
  <c r="P277" i="1"/>
  <c r="P278" i="1"/>
  <c r="P279" i="1"/>
  <c r="P288" i="1"/>
  <c r="P282" i="1"/>
  <c r="P275" i="1"/>
  <c r="P123" i="1"/>
  <c r="P124" i="1"/>
  <c r="P125" i="1"/>
  <c r="P116" i="1"/>
  <c r="P117" i="1"/>
  <c r="P118" i="1"/>
  <c r="P119" i="1"/>
  <c r="P128" i="1"/>
  <c r="P122" i="1"/>
  <c r="P115" i="1"/>
  <c r="P107" i="1"/>
  <c r="P108" i="1"/>
  <c r="P109" i="1"/>
  <c r="P100" i="1"/>
  <c r="P101" i="1"/>
  <c r="P102" i="1"/>
  <c r="P103" i="1"/>
  <c r="P112" i="1"/>
  <c r="P106" i="1"/>
  <c r="P99" i="1"/>
  <c r="P59" i="1"/>
  <c r="P60" i="1"/>
  <c r="P61" i="1"/>
  <c r="P52" i="1"/>
  <c r="P53" i="1"/>
  <c r="P54" i="1"/>
  <c r="P55" i="1"/>
  <c r="P64" i="1"/>
  <c r="P58" i="1"/>
  <c r="P51" i="1"/>
  <c r="P27" i="1"/>
  <c r="P28" i="1"/>
  <c r="P29" i="1"/>
  <c r="P22" i="1"/>
  <c r="P23" i="1"/>
  <c r="P20" i="1"/>
  <c r="P21" i="1"/>
  <c r="P32" i="1"/>
  <c r="P26" i="1"/>
  <c r="P19" i="1"/>
  <c r="P11" i="1"/>
  <c r="P12" i="1"/>
  <c r="P13" i="1"/>
  <c r="P16" i="1"/>
  <c r="P10" i="1"/>
  <c r="P7" i="1"/>
  <c r="P6" i="1"/>
  <c r="I539" i="1" l="1"/>
  <c r="I540" i="1"/>
  <c r="I541" i="1"/>
  <c r="I544" i="1"/>
  <c r="I538" i="1"/>
  <c r="I532" i="1"/>
  <c r="I533" i="1"/>
  <c r="I534" i="1"/>
  <c r="I535" i="1"/>
  <c r="I531" i="1"/>
  <c r="I256" i="1"/>
  <c r="I251" i="1"/>
  <c r="I252" i="1"/>
  <c r="I253" i="1"/>
  <c r="I250" i="1"/>
  <c r="I246" i="1"/>
  <c r="I247" i="1"/>
  <c r="I244" i="1"/>
  <c r="I245" i="1"/>
  <c r="I243" i="1"/>
  <c r="I96" i="1"/>
  <c r="I90" i="1"/>
  <c r="I86" i="1"/>
  <c r="I87" i="1"/>
  <c r="I84" i="1"/>
  <c r="I85" i="1"/>
  <c r="I83" i="1"/>
  <c r="I272" i="1"/>
  <c r="I267" i="1"/>
  <c r="I268" i="1"/>
  <c r="I269" i="1"/>
  <c r="I266" i="1"/>
  <c r="I263" i="1"/>
  <c r="I262" i="1"/>
  <c r="I320" i="1"/>
  <c r="I315" i="1"/>
  <c r="I316" i="1"/>
  <c r="I317" i="1"/>
  <c r="I314" i="1"/>
  <c r="I310" i="1"/>
  <c r="I311" i="1"/>
  <c r="I308" i="1"/>
  <c r="I309" i="1"/>
  <c r="I307" i="1"/>
  <c r="I192" i="1"/>
  <c r="I187" i="1"/>
  <c r="I188" i="1"/>
  <c r="I189" i="1"/>
  <c r="I186" i="1"/>
  <c r="I182" i="1"/>
  <c r="I183" i="1"/>
  <c r="I180" i="1"/>
  <c r="I181" i="1"/>
  <c r="I179" i="1"/>
  <c r="I224" i="1"/>
  <c r="I219" i="1"/>
  <c r="I220" i="1"/>
  <c r="I221" i="1"/>
  <c r="I218" i="1"/>
  <c r="I213" i="1"/>
  <c r="I214" i="1"/>
  <c r="I215" i="1"/>
  <c r="I212" i="1"/>
  <c r="I211" i="1"/>
  <c r="I448" i="1"/>
  <c r="I443" i="1"/>
  <c r="I444" i="1"/>
  <c r="I445" i="1"/>
  <c r="I442" i="1"/>
  <c r="I438" i="1"/>
  <c r="I439" i="1"/>
  <c r="I436" i="1"/>
  <c r="I437" i="1"/>
  <c r="I435" i="1"/>
  <c r="I384" i="1"/>
  <c r="I379" i="1"/>
  <c r="I380" i="1"/>
  <c r="I381" i="1"/>
  <c r="I378" i="1"/>
  <c r="I374" i="1"/>
  <c r="I375" i="1"/>
  <c r="I372" i="1"/>
  <c r="I373" i="1"/>
  <c r="I371" i="1"/>
  <c r="I160" i="1"/>
  <c r="I155" i="1"/>
  <c r="I156" i="1"/>
  <c r="I157" i="1"/>
  <c r="I154" i="1"/>
  <c r="I150" i="1"/>
  <c r="I151" i="1"/>
  <c r="I148" i="1"/>
  <c r="I149" i="1"/>
  <c r="I147" i="1"/>
  <c r="I144" i="1"/>
  <c r="I139" i="1"/>
  <c r="I140" i="1"/>
  <c r="I141" i="1"/>
  <c r="I138" i="1"/>
  <c r="I132" i="1"/>
  <c r="I133" i="1"/>
  <c r="I134" i="1"/>
  <c r="I135" i="1"/>
  <c r="I131" i="1"/>
  <c r="I16" i="1" l="1"/>
  <c r="I11" i="1"/>
  <c r="I12" i="1"/>
  <c r="I13" i="1"/>
  <c r="I10" i="1"/>
  <c r="I4" i="1"/>
  <c r="I5" i="1"/>
  <c r="I6" i="1"/>
  <c r="I7" i="1"/>
  <c r="I3" i="1"/>
</calcChain>
</file>

<file path=xl/sharedStrings.xml><?xml version="1.0" encoding="utf-8"?>
<sst xmlns="http://schemas.openxmlformats.org/spreadsheetml/2006/main" count="1503" uniqueCount="94">
  <si>
    <t>Nome da Disciplina</t>
  </si>
  <si>
    <t>Tema: ATUAÇÃO DOCENTE</t>
  </si>
  <si>
    <t>Conceito - Q1</t>
  </si>
  <si>
    <t>Conceito - Q2</t>
  </si>
  <si>
    <t>Conceito - Q3</t>
  </si>
  <si>
    <t>Total</t>
  </si>
  <si>
    <t>Álgebra Linear</t>
  </si>
  <si>
    <t>01) A profundidade com que os conteúdos foram abordados estava adequada.</t>
  </si>
  <si>
    <t>02) A metodologia de ensino utilizada pelo(s) docente(s) estava adequada.</t>
  </si>
  <si>
    <t>03) Os métodos de avaliação e recuperação estavam compatíveis com o plano de ensino.</t>
  </si>
  <si>
    <t>04) O plano de ensino foi cumprido satisfatoriamente e disponibilizado com antecedência.</t>
  </si>
  <si>
    <t>05) O(s) docente(s) foi(ram) pontual(is) e assíduo(s).</t>
  </si>
  <si>
    <t>Tema: INFRAESTRUTURA E PROJETO PEDAGÓGICO</t>
  </si>
  <si>
    <t>06) As instalações e recursos didáticos disponibilizados foram suficientes.</t>
  </si>
  <si>
    <t>07) A quantidade de aulas teóricas, práticas e de estudo individual (TPI) foi suficiente.</t>
  </si>
  <si>
    <t>08) As bibliografias básica e complementar estão adequadas e atualizadas.</t>
  </si>
  <si>
    <t>09) A bibliografia é acessível e disponibilizada satisfatoriamente pela UFABC.</t>
  </si>
  <si>
    <t>Tema: ATUAÇÃO DISCENTE</t>
  </si>
  <si>
    <t>01) Sua dedicação foi satisfatória, considerando a quantidade de horas semanais de estudo extraclasse (I) indicado no TPI.</t>
  </si>
  <si>
    <t>Conceito - Q1 + Q2 + Q3</t>
  </si>
  <si>
    <t>Análise no Rn I</t>
  </si>
  <si>
    <t>Cálculo Numérico</t>
  </si>
  <si>
    <t>Cálculo Vetorial e Tensorial</t>
  </si>
  <si>
    <t>Matemática Discreta</t>
  </si>
  <si>
    <t>Sequências e Séries</t>
  </si>
  <si>
    <t>Extensões Algébricas</t>
  </si>
  <si>
    <t>Equações Diferenciais Parciais</t>
  </si>
  <si>
    <t>Grupos</t>
  </si>
  <si>
    <t>Grupo Fundamental e Espaço de Recobrimento</t>
  </si>
  <si>
    <t>Teoria Axiomática de Conjuntos</t>
  </si>
  <si>
    <t>Processos Estocásticos</t>
  </si>
  <si>
    <t>Geometria Diferencial I</t>
  </si>
  <si>
    <t>Funções de Variável Complexa</t>
  </si>
  <si>
    <t>Introdução à Análise Funcional</t>
  </si>
  <si>
    <t>TCC</t>
  </si>
  <si>
    <t>Álgebra Linear Avançada I</t>
  </si>
  <si>
    <t>Análise Real I</t>
  </si>
  <si>
    <t>Anéis e Corpos</t>
  </si>
  <si>
    <t>Cálculo de Probabilidade</t>
  </si>
  <si>
    <t>Geometria Diferencial II</t>
  </si>
  <si>
    <t>Teoria da Medida e Integração</t>
  </si>
  <si>
    <t>Teoria Aritmética dos Números</t>
  </si>
  <si>
    <t>Formas Diferenciais</t>
  </si>
  <si>
    <t>Introdução à Modelagem e Processos Estocásticos</t>
  </si>
  <si>
    <t>Equações Diferenciais Parciais Aplicadas</t>
  </si>
  <si>
    <t>Álgebra Linear Avançada II</t>
  </si>
  <si>
    <t>Análise Real II</t>
  </si>
  <si>
    <t>Equações Diferenciais Ordinárias</t>
  </si>
  <si>
    <t>Probabilidade</t>
  </si>
  <si>
    <t>Topologia</t>
  </si>
  <si>
    <t>Geometria Não Euclidiana</t>
  </si>
  <si>
    <t>Métodos Numéricos em EDO's</t>
  </si>
  <si>
    <t>Teoria Aritmética dos Números II</t>
  </si>
  <si>
    <t>Média</t>
  </si>
  <si>
    <t>Média (%)</t>
  </si>
  <si>
    <t>Média sem O (%)</t>
  </si>
  <si>
    <t>Média sem 0</t>
  </si>
  <si>
    <t xml:space="preserve">Significado das cores: </t>
  </si>
  <si>
    <t>Disciplina</t>
  </si>
  <si>
    <t>Alunos</t>
  </si>
  <si>
    <t>O plano de ensino foi cumprido satisfatoriamente e disponibilizado com antecedência.</t>
  </si>
  <si>
    <t>A profundidade com que os conteúdos foram abordados estava adequada.</t>
  </si>
  <si>
    <t>A metodologia de ensino utilizada pelo(s) docente(s) estava adequada.</t>
  </si>
  <si>
    <t>Os métodos de avaliação e recuperação estavam compatíveis com o plano de ensino.</t>
  </si>
  <si>
    <t>O(s) docente(s) foi(ram) pontual(is) e assíduo(s).</t>
  </si>
  <si>
    <t>As instalações e recursos didáticos disponibilizados foram suficientes.</t>
  </si>
  <si>
    <t>A quantidade de aulas teóricas, práticas e de estudo individual (TPI) foi suficiente.</t>
  </si>
  <si>
    <t>As bibliografias básica e complementar estão adequadas e atualizadas.</t>
  </si>
  <si>
    <t xml:space="preserve"> A bibliografia é acessível e disponibilizada satisfatoriamente pela UFABC.</t>
  </si>
  <si>
    <t>Sua dedicação foi satisfatória, considerando a quantidade de horas semanais de estudo extraclasse (I) indicado no TPI.</t>
  </si>
  <si>
    <t>Média entre 4,5 e 5</t>
  </si>
  <si>
    <t>Média entre 4, e 4,5</t>
  </si>
  <si>
    <t>Média entre 3,5 e 4</t>
  </si>
  <si>
    <t>Média Inferor a 3,5</t>
  </si>
  <si>
    <t>Média geral</t>
  </si>
  <si>
    <t>Geometria não-Euclidiana</t>
  </si>
  <si>
    <t>Teoria Axiomática dos Conjuntos</t>
  </si>
  <si>
    <t>A. docente</t>
  </si>
  <si>
    <t>Infraestrutura</t>
  </si>
  <si>
    <t>Correlações</t>
  </si>
  <si>
    <t>Atuação docente</t>
  </si>
  <si>
    <t>Geral</t>
  </si>
  <si>
    <t>A correlação foram feitas para as seguintes disciplinas:</t>
  </si>
  <si>
    <t>Desempenho discete</t>
  </si>
  <si>
    <t>Atuação discente</t>
  </si>
  <si>
    <t>Nota discente</t>
  </si>
  <si>
    <t>Variação média</t>
  </si>
  <si>
    <t>Variação alunos</t>
  </si>
  <si>
    <t>Comparação da evolução das médias dos questionários de avaliação</t>
  </si>
  <si>
    <t>Comparação da evolução das médias dos conceitos</t>
  </si>
  <si>
    <t>Infraestrutura e projeto pedagógico</t>
  </si>
  <si>
    <t>Int. à Modelagem e Processos Estocásticos</t>
  </si>
  <si>
    <t>Grupo Fund. e Esp. de Recobrimento</t>
  </si>
  <si>
    <t>Média dos conceitos (Nota discente)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</si>
</sst>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ABD5"/>
        <bgColor indexed="64"/>
      </patternFill>
    </fill>
    <fill>
      <patternFill patternType="solid">
        <fgColor rgb="FFC5453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6">
    <xf numFmtId="0" fontId="0" fillId="0" borderId="0" xfId="0"/>
    <xf numFmtId="0" fontId="0" fillId="3" borderId="16" xfId="0" applyFill="1" applyBorder="1"/>
    <xf numFmtId="0" fontId="0" fillId="3" borderId="12" xfId="0" applyFill="1" applyBorder="1"/>
    <xf numFmtId="0" fontId="0" fillId="3" borderId="13" xfId="0" applyFill="1" applyBorder="1"/>
    <xf numFmtId="0" fontId="0" fillId="4" borderId="16" xfId="0" applyFill="1" applyBorder="1"/>
    <xf numFmtId="0" fontId="0" fillId="4" borderId="12" xfId="0" applyFill="1" applyBorder="1"/>
    <xf numFmtId="0" fontId="0" fillId="0" borderId="9" xfId="0" applyBorder="1"/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14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0" fillId="0" borderId="19" xfId="0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0" fontId="0" fillId="0" borderId="12" xfId="0" applyBorder="1"/>
    <xf numFmtId="0" fontId="1" fillId="2" borderId="38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3" fillId="0" borderId="1" xfId="0" applyFont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left" vertical="center"/>
    </xf>
    <xf numFmtId="0" fontId="4" fillId="11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1" fillId="2" borderId="51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12" borderId="4" xfId="0" applyFill="1" applyBorder="1"/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9" fontId="0" fillId="0" borderId="28" xfId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7" xfId="0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46" xfId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9" xfId="0" applyFont="1" applyBorder="1"/>
    <xf numFmtId="0" fontId="2" fillId="0" borderId="48" xfId="0" applyFont="1" applyBorder="1"/>
    <xf numFmtId="0" fontId="4" fillId="0" borderId="48" xfId="0" applyFont="1" applyBorder="1"/>
    <xf numFmtId="1" fontId="0" fillId="0" borderId="1" xfId="0" applyNumberFormat="1" applyBorder="1" applyAlignment="1">
      <alignment horizontal="center"/>
    </xf>
    <xf numFmtId="9" fontId="0" fillId="0" borderId="24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12" borderId="45" xfId="0" applyFont="1" applyFill="1" applyBorder="1" applyAlignment="1">
      <alignment horizontal="center"/>
    </xf>
    <xf numFmtId="1" fontId="0" fillId="12" borderId="45" xfId="0" applyNumberFormat="1" applyFill="1" applyBorder="1" applyAlignment="1">
      <alignment horizontal="center"/>
    </xf>
    <xf numFmtId="2" fontId="0" fillId="12" borderId="45" xfId="0" applyNumberFormat="1" applyFill="1" applyBorder="1" applyAlignment="1">
      <alignment horizontal="center"/>
    </xf>
    <xf numFmtId="9" fontId="0" fillId="12" borderId="55" xfId="1" applyFont="1" applyFill="1" applyBorder="1" applyAlignment="1">
      <alignment horizontal="center"/>
    </xf>
    <xf numFmtId="9" fontId="0" fillId="0" borderId="42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2" fontId="2" fillId="0" borderId="0" xfId="0" applyNumberFormat="1" applyFont="1"/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Porcentagem" xfId="1" builtinId="5"/>
  </cellStyles>
  <dxfs count="10"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C00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das médias dos questionários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[1]Planilha1!$B$2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[1]Planilha1!$A$3:$A$30</c:f>
              <c:strCache>
                <c:ptCount val="28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no Rn I</c:v>
                </c:pt>
                <c:pt idx="4">
                  <c:v>Análise Real I</c:v>
                </c:pt>
                <c:pt idx="5">
                  <c:v>Análise Real II</c:v>
                </c:pt>
                <c:pt idx="6">
                  <c:v>Anéis e Corpos</c:v>
                </c:pt>
                <c:pt idx="7">
                  <c:v>Cálculo de Probabilidade</c:v>
                </c:pt>
                <c:pt idx="8">
                  <c:v>Cálculo Numérico</c:v>
                </c:pt>
                <c:pt idx="9">
                  <c:v>Cálculo Vetorial e Tensorial</c:v>
                </c:pt>
                <c:pt idx="10">
                  <c:v>Equações Diferenciais Ordinárias</c:v>
                </c:pt>
                <c:pt idx="11">
                  <c:v>Equações Diferenciais Parciais</c:v>
                </c:pt>
                <c:pt idx="12">
                  <c:v>Extensões Algébricas</c:v>
                </c:pt>
                <c:pt idx="13">
                  <c:v>Formas Diferenciais</c:v>
                </c:pt>
                <c:pt idx="14">
                  <c:v>Funções de Variável Complexa</c:v>
                </c:pt>
                <c:pt idx="15">
                  <c:v>Geometria Diferencial I</c:v>
                </c:pt>
                <c:pt idx="16">
                  <c:v>Geometria Diferencial II</c:v>
                </c:pt>
                <c:pt idx="17">
                  <c:v>Geometria não-Euclidiana</c:v>
                </c:pt>
                <c:pt idx="18">
                  <c:v>Grupos</c:v>
                </c:pt>
                <c:pt idx="19">
                  <c:v>Introdução à Análise Funcional</c:v>
                </c:pt>
                <c:pt idx="20">
                  <c:v>Probabilidade</c:v>
                </c:pt>
                <c:pt idx="21">
                  <c:v>Processos Estocásticos</c:v>
                </c:pt>
                <c:pt idx="22">
                  <c:v>Sequências e Séries</c:v>
                </c:pt>
                <c:pt idx="23">
                  <c:v>TCC</c:v>
                </c:pt>
                <c:pt idx="24">
                  <c:v>Teoria Aritmética dos Números</c:v>
                </c:pt>
                <c:pt idx="25">
                  <c:v>Teoria Axiomática dos Conjuntos</c:v>
                </c:pt>
                <c:pt idx="26">
                  <c:v>Teoria da Medida e Integração</c:v>
                </c:pt>
                <c:pt idx="27">
                  <c:v>Topologia</c:v>
                </c:pt>
              </c:strCache>
            </c:strRef>
          </c:cat>
          <c:val>
            <c:numRef>
              <c:f>[1]Planilha1!$B$3:$B$30</c:f>
              <c:numCache>
                <c:formatCode>General</c:formatCode>
                <c:ptCount val="28"/>
                <c:pt idx="0">
                  <c:v>4.1300579793469563</c:v>
                </c:pt>
                <c:pt idx="1">
                  <c:v>4.5207857142857133</c:v>
                </c:pt>
                <c:pt idx="2">
                  <c:v>4.3254999999999999</c:v>
                </c:pt>
                <c:pt idx="3">
                  <c:v>4.528142857142857</c:v>
                </c:pt>
                <c:pt idx="4">
                  <c:v>4.6741155913978494</c:v>
                </c:pt>
                <c:pt idx="5">
                  <c:v>4.5050769230769223</c:v>
                </c:pt>
                <c:pt idx="6">
                  <c:v>3.7463333333333333</c:v>
                </c:pt>
                <c:pt idx="7">
                  <c:v>4.5542727272727275</c:v>
                </c:pt>
                <c:pt idx="8">
                  <c:v>3.9826719838308988</c:v>
                </c:pt>
                <c:pt idx="9">
                  <c:v>4.0102283462463646</c:v>
                </c:pt>
                <c:pt idx="10">
                  <c:v>4.7002857142857142</c:v>
                </c:pt>
                <c:pt idx="11">
                  <c:v>4.8330000000000002</c:v>
                </c:pt>
                <c:pt idx="12">
                  <c:v>4.6669999999999998</c:v>
                </c:pt>
                <c:pt idx="13">
                  <c:v>4.4350000000000005</c:v>
                </c:pt>
                <c:pt idx="14">
                  <c:v>4.7361111111111116</c:v>
                </c:pt>
                <c:pt idx="15">
                  <c:v>4.7540909090909107</c:v>
                </c:pt>
                <c:pt idx="16">
                  <c:v>4.8336666666666668</c:v>
                </c:pt>
                <c:pt idx="17">
                  <c:v>4.2221827956989246</c:v>
                </c:pt>
                <c:pt idx="18">
                  <c:v>4.2230769230769223</c:v>
                </c:pt>
                <c:pt idx="19">
                  <c:v>4.8</c:v>
                </c:pt>
                <c:pt idx="20">
                  <c:v>4.4625000000000004</c:v>
                </c:pt>
                <c:pt idx="21">
                  <c:v>4.7663333333333338</c:v>
                </c:pt>
                <c:pt idx="22">
                  <c:v>4.3087788398154254</c:v>
                </c:pt>
                <c:pt idx="23">
                  <c:v>4.7834545454545454</c:v>
                </c:pt>
                <c:pt idx="24">
                  <c:v>4.0927450980392148</c:v>
                </c:pt>
                <c:pt idx="25">
                  <c:v>4.6500000000000004</c:v>
                </c:pt>
                <c:pt idx="26">
                  <c:v>4.211214285714286</c:v>
                </c:pt>
                <c:pt idx="27">
                  <c:v>4.6412105263157892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4-4D4D-A85B-C5977AB9695D}"/>
            </c:ext>
          </c:extLst>
        </c:ser>
        <c:ser>
          <c:idx val="1"/>
          <c:order val="1"/>
          <c:tx>
            <c:strRef>
              <c:f>[1]Planilha1!$C$2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[1]Planilha1!$A$3:$A$30</c:f>
              <c:strCache>
                <c:ptCount val="28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no Rn I</c:v>
                </c:pt>
                <c:pt idx="4">
                  <c:v>Análise Real I</c:v>
                </c:pt>
                <c:pt idx="5">
                  <c:v>Análise Real II</c:v>
                </c:pt>
                <c:pt idx="6">
                  <c:v>Anéis e Corpos</c:v>
                </c:pt>
                <c:pt idx="7">
                  <c:v>Cálculo de Probabilidade</c:v>
                </c:pt>
                <c:pt idx="8">
                  <c:v>Cálculo Numérico</c:v>
                </c:pt>
                <c:pt idx="9">
                  <c:v>Cálculo Vetorial e Tensorial</c:v>
                </c:pt>
                <c:pt idx="10">
                  <c:v>Equações Diferenciais Ordinárias</c:v>
                </c:pt>
                <c:pt idx="11">
                  <c:v>Equações Diferenciais Parciais</c:v>
                </c:pt>
                <c:pt idx="12">
                  <c:v>Extensões Algébricas</c:v>
                </c:pt>
                <c:pt idx="13">
                  <c:v>Formas Diferenciais</c:v>
                </c:pt>
                <c:pt idx="14">
                  <c:v>Funções de Variável Complexa</c:v>
                </c:pt>
                <c:pt idx="15">
                  <c:v>Geometria Diferencial I</c:v>
                </c:pt>
                <c:pt idx="16">
                  <c:v>Geometria Diferencial II</c:v>
                </c:pt>
                <c:pt idx="17">
                  <c:v>Geometria não-Euclidiana</c:v>
                </c:pt>
                <c:pt idx="18">
                  <c:v>Grupos</c:v>
                </c:pt>
                <c:pt idx="19">
                  <c:v>Introdução à Análise Funcional</c:v>
                </c:pt>
                <c:pt idx="20">
                  <c:v>Probabilidade</c:v>
                </c:pt>
                <c:pt idx="21">
                  <c:v>Processos Estocásticos</c:v>
                </c:pt>
                <c:pt idx="22">
                  <c:v>Sequências e Séries</c:v>
                </c:pt>
                <c:pt idx="23">
                  <c:v>TCC</c:v>
                </c:pt>
                <c:pt idx="24">
                  <c:v>Teoria Aritmética dos Números</c:v>
                </c:pt>
                <c:pt idx="25">
                  <c:v>Teoria Axiomática dos Conjuntos</c:v>
                </c:pt>
                <c:pt idx="26">
                  <c:v>Teoria da Medida e Integração</c:v>
                </c:pt>
                <c:pt idx="27">
                  <c:v>Topologia</c:v>
                </c:pt>
              </c:strCache>
            </c:strRef>
          </c:cat>
          <c:val>
            <c:numRef>
              <c:f>[1]Planilha1!$C$3:$C$30</c:f>
              <c:numCache>
                <c:formatCode>General</c:formatCode>
                <c:ptCount val="28"/>
                <c:pt idx="0">
                  <c:v>4.3565559356435841</c:v>
                </c:pt>
                <c:pt idx="1">
                  <c:v>4.3299450549450551</c:v>
                </c:pt>
                <c:pt idx="2">
                  <c:v>4.2620000000000005</c:v>
                </c:pt>
                <c:pt idx="3">
                  <c:v>4.4888888888888889</c:v>
                </c:pt>
                <c:pt idx="4">
                  <c:v>4.1302132798848801</c:v>
                </c:pt>
                <c:pt idx="5">
                  <c:v>4.2625000000000002</c:v>
                </c:pt>
                <c:pt idx="6">
                  <c:v>4.3886363636363637</c:v>
                </c:pt>
                <c:pt idx="7">
                  <c:v>4.0235507246376807</c:v>
                </c:pt>
                <c:pt idx="8">
                  <c:v>4.1105264202142155</c:v>
                </c:pt>
                <c:pt idx="9">
                  <c:v>3.867982403765803</c:v>
                </c:pt>
                <c:pt idx="10">
                  <c:v>4.5027777777777782</c:v>
                </c:pt>
                <c:pt idx="11">
                  <c:v>3.12</c:v>
                </c:pt>
                <c:pt idx="12">
                  <c:v>4.5333333333333332</c:v>
                </c:pt>
                <c:pt idx="13">
                  <c:v>4.8499999999999996</c:v>
                </c:pt>
                <c:pt idx="14">
                  <c:v>4.3538461538461544</c:v>
                </c:pt>
                <c:pt idx="15">
                  <c:v>4.5200000000000005</c:v>
                </c:pt>
                <c:pt idx="16">
                  <c:v>4.5250000000000004</c:v>
                </c:pt>
                <c:pt idx="17">
                  <c:v>4.5830882352941185</c:v>
                </c:pt>
                <c:pt idx="18">
                  <c:v>4.0933333333333328</c:v>
                </c:pt>
                <c:pt idx="19">
                  <c:v>5</c:v>
                </c:pt>
                <c:pt idx="20">
                  <c:v>4.6692424242424249</c:v>
                </c:pt>
                <c:pt idx="21">
                  <c:v>4.7</c:v>
                </c:pt>
                <c:pt idx="22">
                  <c:v>4.6549930861636835</c:v>
                </c:pt>
                <c:pt idx="23">
                  <c:v>4.9011655011655009</c:v>
                </c:pt>
                <c:pt idx="24">
                  <c:v>4.2859238613775812</c:v>
                </c:pt>
                <c:pt idx="25">
                  <c:v>4.9399999999999995</c:v>
                </c:pt>
                <c:pt idx="26">
                  <c:v>4.834545454545454</c:v>
                </c:pt>
                <c:pt idx="27">
                  <c:v>4.7096153846153843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4-4D4D-A85B-C5977AB96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293736"/>
        <c:axId val="581294392"/>
      </c:lineChart>
      <c:catAx>
        <c:axId val="58129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94392"/>
        <c:crosses val="autoZero"/>
        <c:auto val="1"/>
        <c:lblAlgn val="ctr"/>
        <c:lblOffset val="100"/>
        <c:noMultiLvlLbl val="0"/>
      </c:catAx>
      <c:valAx>
        <c:axId val="58129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9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desempenho discente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'Comparação conceitos 2017-2018'!$A$5:$A$30</c:f>
              <c:strCache>
                <c:ptCount val="26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Real I</c:v>
                </c:pt>
                <c:pt idx="4">
                  <c:v>Análise Real II</c:v>
                </c:pt>
                <c:pt idx="5">
                  <c:v>Anéis e Corpos</c:v>
                </c:pt>
                <c:pt idx="6">
                  <c:v>Cálculo de Probabilidade</c:v>
                </c:pt>
                <c:pt idx="7">
                  <c:v>Cálculo Numérico</c:v>
                </c:pt>
                <c:pt idx="8">
                  <c:v>Cálculo Vetorial e Tensorial</c:v>
                </c:pt>
                <c:pt idx="9">
                  <c:v>Equações Diferenciais Ordinárias</c:v>
                </c:pt>
                <c:pt idx="10">
                  <c:v>Equações Diferenciais Parciais</c:v>
                </c:pt>
                <c:pt idx="11">
                  <c:v>Extensões Algébricas</c:v>
                </c:pt>
                <c:pt idx="12">
                  <c:v>Formas Diferenciais</c:v>
                </c:pt>
                <c:pt idx="13">
                  <c:v>Funções de Variável Complexa</c:v>
                </c:pt>
                <c:pt idx="14">
                  <c:v>Geometria Diferencial I</c:v>
                </c:pt>
                <c:pt idx="15">
                  <c:v>Geometria Diferencial II</c:v>
                </c:pt>
                <c:pt idx="16">
                  <c:v>Grupos</c:v>
                </c:pt>
                <c:pt idx="17">
                  <c:v>Introdução à Análise Funcional</c:v>
                </c:pt>
                <c:pt idx="18">
                  <c:v>Probabilidade</c:v>
                </c:pt>
                <c:pt idx="19">
                  <c:v>Processos Estocásticos</c:v>
                </c:pt>
                <c:pt idx="20">
                  <c:v>Sequências e Séries</c:v>
                </c:pt>
                <c:pt idx="21">
                  <c:v>TCC</c:v>
                </c:pt>
                <c:pt idx="22">
                  <c:v>Teoria Aritmética dos Números</c:v>
                </c:pt>
                <c:pt idx="23">
                  <c:v>Teoria Axiomática dos Conjuntos</c:v>
                </c:pt>
                <c:pt idx="24">
                  <c:v>Teoria da Medida e Integração</c:v>
                </c:pt>
                <c:pt idx="25">
                  <c:v>Topologia</c:v>
                </c:pt>
              </c:strCache>
            </c:strRef>
          </c:cat>
          <c:val>
            <c:numRef>
              <c:f>'Comparação conceitos 2017-2018'!$C$5:$C$30</c:f>
              <c:numCache>
                <c:formatCode>0.00</c:formatCode>
                <c:ptCount val="26"/>
                <c:pt idx="0">
                  <c:v>1.715126050420168</c:v>
                </c:pt>
                <c:pt idx="1">
                  <c:v>1.263157894736842</c:v>
                </c:pt>
                <c:pt idx="2">
                  <c:v>1.8</c:v>
                </c:pt>
                <c:pt idx="3">
                  <c:v>1.2222222222222223</c:v>
                </c:pt>
                <c:pt idx="4">
                  <c:v>2.0909090909090908</c:v>
                </c:pt>
                <c:pt idx="5">
                  <c:v>1.7777777777777777</c:v>
                </c:pt>
                <c:pt idx="6">
                  <c:v>2.0681818181818183</c:v>
                </c:pt>
                <c:pt idx="7">
                  <c:v>1.9508041627246926</c:v>
                </c:pt>
                <c:pt idx="8">
                  <c:v>1.8445945945945945</c:v>
                </c:pt>
                <c:pt idx="9">
                  <c:v>1.5714285714285714</c:v>
                </c:pt>
                <c:pt idx="10">
                  <c:v>2.2000000000000002</c:v>
                </c:pt>
                <c:pt idx="11">
                  <c:v>4</c:v>
                </c:pt>
                <c:pt idx="12">
                  <c:v>2.75</c:v>
                </c:pt>
                <c:pt idx="13">
                  <c:v>3.5</c:v>
                </c:pt>
                <c:pt idx="14">
                  <c:v>3.9090909090909092</c:v>
                </c:pt>
                <c:pt idx="15">
                  <c:v>2.5714285714285716</c:v>
                </c:pt>
                <c:pt idx="16">
                  <c:v>0.83333333333333337</c:v>
                </c:pt>
                <c:pt idx="17">
                  <c:v>4</c:v>
                </c:pt>
                <c:pt idx="18">
                  <c:v>3.25</c:v>
                </c:pt>
                <c:pt idx="19">
                  <c:v>3.4285714285714284</c:v>
                </c:pt>
                <c:pt idx="20">
                  <c:v>2.0444444444444443</c:v>
                </c:pt>
                <c:pt idx="21">
                  <c:v>3.5384615384615383</c:v>
                </c:pt>
                <c:pt idx="22">
                  <c:v>1.1176470588235294</c:v>
                </c:pt>
                <c:pt idx="23">
                  <c:v>3.5</c:v>
                </c:pt>
                <c:pt idx="24">
                  <c:v>2.25</c:v>
                </c:pt>
                <c:pt idx="25">
                  <c:v>1.4782608695652173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0-45A1-AB98-4FA8F9EEA908}"/>
            </c:ext>
          </c:extLst>
        </c:ser>
        <c:ser>
          <c:idx val="3"/>
          <c:order val="3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'Comparação conceitos 2017-2018'!$A$5:$A$30</c:f>
              <c:strCache>
                <c:ptCount val="26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Real I</c:v>
                </c:pt>
                <c:pt idx="4">
                  <c:v>Análise Real II</c:v>
                </c:pt>
                <c:pt idx="5">
                  <c:v>Anéis e Corpos</c:v>
                </c:pt>
                <c:pt idx="6">
                  <c:v>Cálculo de Probabilidade</c:v>
                </c:pt>
                <c:pt idx="7">
                  <c:v>Cálculo Numérico</c:v>
                </c:pt>
                <c:pt idx="8">
                  <c:v>Cálculo Vetorial e Tensorial</c:v>
                </c:pt>
                <c:pt idx="9">
                  <c:v>Equações Diferenciais Ordinárias</c:v>
                </c:pt>
                <c:pt idx="10">
                  <c:v>Equações Diferenciais Parciais</c:v>
                </c:pt>
                <c:pt idx="11">
                  <c:v>Extensões Algébricas</c:v>
                </c:pt>
                <c:pt idx="12">
                  <c:v>Formas Diferenciais</c:v>
                </c:pt>
                <c:pt idx="13">
                  <c:v>Funções de Variável Complexa</c:v>
                </c:pt>
                <c:pt idx="14">
                  <c:v>Geometria Diferencial I</c:v>
                </c:pt>
                <c:pt idx="15">
                  <c:v>Geometria Diferencial II</c:v>
                </c:pt>
                <c:pt idx="16">
                  <c:v>Grupos</c:v>
                </c:pt>
                <c:pt idx="17">
                  <c:v>Introdução à Análise Funcional</c:v>
                </c:pt>
                <c:pt idx="18">
                  <c:v>Probabilidade</c:v>
                </c:pt>
                <c:pt idx="19">
                  <c:v>Processos Estocásticos</c:v>
                </c:pt>
                <c:pt idx="20">
                  <c:v>Sequências e Séries</c:v>
                </c:pt>
                <c:pt idx="21">
                  <c:v>TCC</c:v>
                </c:pt>
                <c:pt idx="22">
                  <c:v>Teoria Aritmética dos Números</c:v>
                </c:pt>
                <c:pt idx="23">
                  <c:v>Teoria Axiomática dos Conjuntos</c:v>
                </c:pt>
                <c:pt idx="24">
                  <c:v>Teoria da Medida e Integração</c:v>
                </c:pt>
                <c:pt idx="25">
                  <c:v>Topologia</c:v>
                </c:pt>
              </c:strCache>
            </c:strRef>
          </c:cat>
          <c:val>
            <c:numRef>
              <c:f>'Comparação conceitos 2017-2018'!$E$5:$E$30</c:f>
              <c:numCache>
                <c:formatCode>0.00</c:formatCode>
                <c:ptCount val="26"/>
                <c:pt idx="0">
                  <c:v>1.7204301075268817</c:v>
                </c:pt>
                <c:pt idx="1">
                  <c:v>1.6176470588235294</c:v>
                </c:pt>
                <c:pt idx="2">
                  <c:v>1.5</c:v>
                </c:pt>
                <c:pt idx="3">
                  <c:v>1.271186440677966</c:v>
                </c:pt>
                <c:pt idx="4">
                  <c:v>1.0666666666666667</c:v>
                </c:pt>
                <c:pt idx="5">
                  <c:v>1.3076923076923077</c:v>
                </c:pt>
                <c:pt idx="6">
                  <c:v>1.4347826086956521</c:v>
                </c:pt>
                <c:pt idx="7">
                  <c:v>2.0868421052631581</c:v>
                </c:pt>
                <c:pt idx="8">
                  <c:v>1.5362595419847329</c:v>
                </c:pt>
                <c:pt idx="9">
                  <c:v>3.7777777777777777</c:v>
                </c:pt>
                <c:pt idx="10">
                  <c:v>4</c:v>
                </c:pt>
                <c:pt idx="11">
                  <c:v>1.2</c:v>
                </c:pt>
                <c:pt idx="12">
                  <c:v>4</c:v>
                </c:pt>
                <c:pt idx="13">
                  <c:v>2.5625</c:v>
                </c:pt>
                <c:pt idx="14">
                  <c:v>2.5</c:v>
                </c:pt>
                <c:pt idx="15">
                  <c:v>2.375</c:v>
                </c:pt>
                <c:pt idx="16">
                  <c:v>2.5294117647058822</c:v>
                </c:pt>
                <c:pt idx="17">
                  <c:v>4</c:v>
                </c:pt>
                <c:pt idx="18">
                  <c:v>2.3529411764705883</c:v>
                </c:pt>
                <c:pt idx="19">
                  <c:v>1.8</c:v>
                </c:pt>
                <c:pt idx="20">
                  <c:v>1.9333333333333333</c:v>
                </c:pt>
                <c:pt idx="21">
                  <c:v>2.5872999999999999</c:v>
                </c:pt>
                <c:pt idx="22">
                  <c:v>1.5932203389830508</c:v>
                </c:pt>
                <c:pt idx="23">
                  <c:v>2.7142857142857144</c:v>
                </c:pt>
                <c:pt idx="24">
                  <c:v>2.5</c:v>
                </c:pt>
                <c:pt idx="25">
                  <c:v>1.1111111111111112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6C-4444-8BBE-84E490057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106160"/>
        <c:axId val="6351071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'Comparação conceitos 2017-2018'!$A$5:$A$30</c15:sqref>
                        </c15:formulaRef>
                      </c:ext>
                    </c:extLst>
                    <c:strCache>
                      <c:ptCount val="26"/>
                      <c:pt idx="0">
                        <c:v>Álgebra Linear</c:v>
                      </c:pt>
                      <c:pt idx="1">
                        <c:v>Álgebra Linear Avançada I</c:v>
                      </c:pt>
                      <c:pt idx="2">
                        <c:v>Álgebra Linear Avançada II</c:v>
                      </c:pt>
                      <c:pt idx="3">
                        <c:v>Análise Real I</c:v>
                      </c:pt>
                      <c:pt idx="4">
                        <c:v>Análise Real II</c:v>
                      </c:pt>
                      <c:pt idx="5">
                        <c:v>Anéis e Corpos</c:v>
                      </c:pt>
                      <c:pt idx="6">
                        <c:v>Cálculo de Probabilidade</c:v>
                      </c:pt>
                      <c:pt idx="7">
                        <c:v>Cálculo Numérico</c:v>
                      </c:pt>
                      <c:pt idx="8">
                        <c:v>Cálculo Vetorial e Tensorial</c:v>
                      </c:pt>
                      <c:pt idx="9">
                        <c:v>Equações Diferenciais Ordinárias</c:v>
                      </c:pt>
                      <c:pt idx="10">
                        <c:v>Equações Diferenciais Parciais</c:v>
                      </c:pt>
                      <c:pt idx="11">
                        <c:v>Extensões Algébricas</c:v>
                      </c:pt>
                      <c:pt idx="12">
                        <c:v>Formas Diferenciais</c:v>
                      </c:pt>
                      <c:pt idx="13">
                        <c:v>Funções de Variável Complexa</c:v>
                      </c:pt>
                      <c:pt idx="14">
                        <c:v>Geometria Diferencial I</c:v>
                      </c:pt>
                      <c:pt idx="15">
                        <c:v>Geometria Diferencial II</c:v>
                      </c:pt>
                      <c:pt idx="16">
                        <c:v>Grupos</c:v>
                      </c:pt>
                      <c:pt idx="17">
                        <c:v>Introdução à Análise Funcional</c:v>
                      </c:pt>
                      <c:pt idx="18">
                        <c:v>Probabilidade</c:v>
                      </c:pt>
                      <c:pt idx="19">
                        <c:v>Processos Estocásticos</c:v>
                      </c:pt>
                      <c:pt idx="20">
                        <c:v>Sequências e Séries</c:v>
                      </c:pt>
                      <c:pt idx="21">
                        <c:v>TCC</c:v>
                      </c:pt>
                      <c:pt idx="22">
                        <c:v>Teoria Aritmética dos Números</c:v>
                      </c:pt>
                      <c:pt idx="23">
                        <c:v>Teoria Axiomática dos Conjuntos</c:v>
                      </c:pt>
                      <c:pt idx="24">
                        <c:v>Teoria da Medida e Integração</c:v>
                      </c:pt>
                      <c:pt idx="25">
                        <c:v>Topologia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'Comparação conceitos 2017-2018'!$B$5:$B$30</c15:sqref>
                        </c15:formulaRef>
                      </c:ext>
                    </c:extLst>
                    <c:numCache>
                      <c:formatCode>0</c:formatCode>
                      <c:ptCount val="26"/>
                      <c:pt idx="0">
                        <c:v>1190</c:v>
                      </c:pt>
                      <c:pt idx="1">
                        <c:v>19</c:v>
                      </c:pt>
                      <c:pt idx="2">
                        <c:v>10</c:v>
                      </c:pt>
                      <c:pt idx="3">
                        <c:v>27</c:v>
                      </c:pt>
                      <c:pt idx="4">
                        <c:v>11</c:v>
                      </c:pt>
                      <c:pt idx="5">
                        <c:v>18</c:v>
                      </c:pt>
                      <c:pt idx="6">
                        <c:v>44</c:v>
                      </c:pt>
                      <c:pt idx="7">
                        <c:v>1057</c:v>
                      </c:pt>
                      <c:pt idx="8">
                        <c:v>148</c:v>
                      </c:pt>
                      <c:pt idx="9">
                        <c:v>7</c:v>
                      </c:pt>
                      <c:pt idx="10">
                        <c:v>5</c:v>
                      </c:pt>
                      <c:pt idx="11">
                        <c:v>3</c:v>
                      </c:pt>
                      <c:pt idx="12">
                        <c:v>4</c:v>
                      </c:pt>
                      <c:pt idx="13">
                        <c:v>8</c:v>
                      </c:pt>
                      <c:pt idx="14">
                        <c:v>11</c:v>
                      </c:pt>
                      <c:pt idx="15">
                        <c:v>7</c:v>
                      </c:pt>
                      <c:pt idx="16">
                        <c:v>12</c:v>
                      </c:pt>
                      <c:pt idx="17">
                        <c:v>2</c:v>
                      </c:pt>
                      <c:pt idx="18">
                        <c:v>4</c:v>
                      </c:pt>
                      <c:pt idx="19">
                        <c:v>7</c:v>
                      </c:pt>
                      <c:pt idx="20">
                        <c:v>45</c:v>
                      </c:pt>
                      <c:pt idx="21">
                        <c:v>13</c:v>
                      </c:pt>
                      <c:pt idx="22">
                        <c:v>51</c:v>
                      </c:pt>
                      <c:pt idx="23">
                        <c:v>2</c:v>
                      </c:pt>
                      <c:pt idx="24">
                        <c:v>8</c:v>
                      </c:pt>
                      <c:pt idx="25">
                        <c:v>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CD0-45A1-AB98-4FA8F9EEA908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'Comparação conceitos 2017-2018'!$A$5:$A$30</c15:sqref>
                        </c15:formulaRef>
                      </c:ext>
                    </c:extLst>
                    <c:strCache>
                      <c:ptCount val="26"/>
                      <c:pt idx="0">
                        <c:v>Álgebra Linear</c:v>
                      </c:pt>
                      <c:pt idx="1">
                        <c:v>Álgebra Linear Avançada I</c:v>
                      </c:pt>
                      <c:pt idx="2">
                        <c:v>Álgebra Linear Avançada II</c:v>
                      </c:pt>
                      <c:pt idx="3">
                        <c:v>Análise Real I</c:v>
                      </c:pt>
                      <c:pt idx="4">
                        <c:v>Análise Real II</c:v>
                      </c:pt>
                      <c:pt idx="5">
                        <c:v>Anéis e Corpos</c:v>
                      </c:pt>
                      <c:pt idx="6">
                        <c:v>Cálculo de Probabilidade</c:v>
                      </c:pt>
                      <c:pt idx="7">
                        <c:v>Cálculo Numérico</c:v>
                      </c:pt>
                      <c:pt idx="8">
                        <c:v>Cálculo Vetorial e Tensorial</c:v>
                      </c:pt>
                      <c:pt idx="9">
                        <c:v>Equações Diferenciais Ordinárias</c:v>
                      </c:pt>
                      <c:pt idx="10">
                        <c:v>Equações Diferenciais Parciais</c:v>
                      </c:pt>
                      <c:pt idx="11">
                        <c:v>Extensões Algébricas</c:v>
                      </c:pt>
                      <c:pt idx="12">
                        <c:v>Formas Diferenciais</c:v>
                      </c:pt>
                      <c:pt idx="13">
                        <c:v>Funções de Variável Complexa</c:v>
                      </c:pt>
                      <c:pt idx="14">
                        <c:v>Geometria Diferencial I</c:v>
                      </c:pt>
                      <c:pt idx="15">
                        <c:v>Geometria Diferencial II</c:v>
                      </c:pt>
                      <c:pt idx="16">
                        <c:v>Grupos</c:v>
                      </c:pt>
                      <c:pt idx="17">
                        <c:v>Introdução à Análise Funcional</c:v>
                      </c:pt>
                      <c:pt idx="18">
                        <c:v>Probabilidade</c:v>
                      </c:pt>
                      <c:pt idx="19">
                        <c:v>Processos Estocásticos</c:v>
                      </c:pt>
                      <c:pt idx="20">
                        <c:v>Sequências e Séries</c:v>
                      </c:pt>
                      <c:pt idx="21">
                        <c:v>TCC</c:v>
                      </c:pt>
                      <c:pt idx="22">
                        <c:v>Teoria Aritmética dos Números</c:v>
                      </c:pt>
                      <c:pt idx="23">
                        <c:v>Teoria Axiomática dos Conjuntos</c:v>
                      </c:pt>
                      <c:pt idx="24">
                        <c:v>Teoria da Medida e Integração</c:v>
                      </c:pt>
                      <c:pt idx="25">
                        <c:v>Topologia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'Comparação conceitos 2017-2018'!$D$5:$D$30</c15:sqref>
                        </c15:formulaRef>
                      </c:ext>
                    </c:extLst>
                    <c:numCache>
                      <c:formatCode>0</c:formatCode>
                      <c:ptCount val="26"/>
                      <c:pt idx="0">
                        <c:v>1302</c:v>
                      </c:pt>
                      <c:pt idx="1">
                        <c:v>34</c:v>
                      </c:pt>
                      <c:pt idx="2">
                        <c:v>12</c:v>
                      </c:pt>
                      <c:pt idx="3">
                        <c:v>59</c:v>
                      </c:pt>
                      <c:pt idx="4">
                        <c:v>15</c:v>
                      </c:pt>
                      <c:pt idx="5">
                        <c:v>13</c:v>
                      </c:pt>
                      <c:pt idx="6">
                        <c:v>23</c:v>
                      </c:pt>
                      <c:pt idx="7">
                        <c:v>760</c:v>
                      </c:pt>
                      <c:pt idx="8">
                        <c:v>524</c:v>
                      </c:pt>
                      <c:pt idx="9">
                        <c:v>9</c:v>
                      </c:pt>
                      <c:pt idx="10">
                        <c:v>1</c:v>
                      </c:pt>
                      <c:pt idx="11">
                        <c:v>10</c:v>
                      </c:pt>
                      <c:pt idx="12">
                        <c:v>6</c:v>
                      </c:pt>
                      <c:pt idx="13">
                        <c:v>16</c:v>
                      </c:pt>
                      <c:pt idx="14">
                        <c:v>12</c:v>
                      </c:pt>
                      <c:pt idx="15">
                        <c:v>8</c:v>
                      </c:pt>
                      <c:pt idx="16">
                        <c:v>17</c:v>
                      </c:pt>
                      <c:pt idx="17">
                        <c:v>1</c:v>
                      </c:pt>
                      <c:pt idx="18">
                        <c:v>17</c:v>
                      </c:pt>
                      <c:pt idx="19">
                        <c:v>5</c:v>
                      </c:pt>
                      <c:pt idx="20">
                        <c:v>75</c:v>
                      </c:pt>
                      <c:pt idx="21">
                        <c:v>21</c:v>
                      </c:pt>
                      <c:pt idx="22">
                        <c:v>59</c:v>
                      </c:pt>
                      <c:pt idx="23">
                        <c:v>7</c:v>
                      </c:pt>
                      <c:pt idx="24">
                        <c:v>14</c:v>
                      </c:pt>
                      <c:pt idx="25">
                        <c:v>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F16C-4444-8BBE-84E490057F2D}"/>
                  </c:ext>
                </c:extLst>
              </c15:ser>
            </c15:filteredLineSeries>
          </c:ext>
        </c:extLst>
      </c:lineChart>
      <c:catAx>
        <c:axId val="6351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07144"/>
        <c:crosses val="autoZero"/>
        <c:auto val="1"/>
        <c:lblAlgn val="ctr"/>
        <c:lblOffset val="100"/>
        <c:noMultiLvlLbl val="0"/>
      </c:catAx>
      <c:valAx>
        <c:axId val="63510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0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Comparação Atuação docente - Nota discente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[2]Dados!$B$1</c:f>
              <c:strCache>
                <c:ptCount val="1"/>
                <c:pt idx="0">
                  <c:v>Atuação docente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[2]Dados!$A$2:$A$32</c:f>
              <c:strCache>
                <c:ptCount val="31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Real I</c:v>
                </c:pt>
                <c:pt idx="4">
                  <c:v>Análise Real II</c:v>
                </c:pt>
                <c:pt idx="5">
                  <c:v>Análise no Rn I</c:v>
                </c:pt>
                <c:pt idx="6">
                  <c:v>Anéis e Corpos</c:v>
                </c:pt>
                <c:pt idx="7">
                  <c:v>Cálculo de Probabilidade</c:v>
                </c:pt>
                <c:pt idx="8">
                  <c:v>Cálculo Numérico</c:v>
                </c:pt>
                <c:pt idx="9">
                  <c:v>Cálculo Vetorial e Tensorial</c:v>
                </c:pt>
                <c:pt idx="10">
                  <c:v>Equações Diferenciais Ordinárias</c:v>
                </c:pt>
                <c:pt idx="11">
                  <c:v>Equações Diferenciais Parciais</c:v>
                </c:pt>
                <c:pt idx="12">
                  <c:v>Extensões Algébricas</c:v>
                </c:pt>
                <c:pt idx="13">
                  <c:v>Formas Diferenciais</c:v>
                </c:pt>
                <c:pt idx="14">
                  <c:v>Funções de Variável Complexa</c:v>
                </c:pt>
                <c:pt idx="15">
                  <c:v>Geometria Diferencial I</c:v>
                </c:pt>
                <c:pt idx="16">
                  <c:v>Geometria Diferencial II</c:v>
                </c:pt>
                <c:pt idx="17">
                  <c:v>Grupos</c:v>
                </c:pt>
                <c:pt idx="18">
                  <c:v>Grupo Fundamental e Espaço de Recobrimento</c:v>
                </c:pt>
                <c:pt idx="19">
                  <c:v>Introdução à Análise Funcional</c:v>
                </c:pt>
                <c:pt idx="20">
                  <c:v>Matemática Discreta</c:v>
                </c:pt>
                <c:pt idx="21">
                  <c:v>Métodos Numéricos em EDO's</c:v>
                </c:pt>
                <c:pt idx="22">
                  <c:v>Probabilidade</c:v>
                </c:pt>
                <c:pt idx="23">
                  <c:v>Processos Estocásticos</c:v>
                </c:pt>
                <c:pt idx="24">
                  <c:v>Sequências e Séries</c:v>
                </c:pt>
                <c:pt idx="25">
                  <c:v>Teoria Aritmética dos Números</c:v>
                </c:pt>
                <c:pt idx="26">
                  <c:v>Teoria Aritmética dos Números II</c:v>
                </c:pt>
                <c:pt idx="27">
                  <c:v>Teoria Axiomática de Conjuntos</c:v>
                </c:pt>
                <c:pt idx="28">
                  <c:v>Teoria da Medida e Integração</c:v>
                </c:pt>
                <c:pt idx="29">
                  <c:v>Topologia</c:v>
                </c:pt>
                <c:pt idx="30">
                  <c:v>TCC</c:v>
                </c:pt>
              </c:strCache>
            </c:strRef>
          </c:cat>
          <c:val>
            <c:numRef>
              <c:f>[2]Dados!$B$2:$B$32</c:f>
              <c:numCache>
                <c:formatCode>General</c:formatCode>
                <c:ptCount val="31"/>
                <c:pt idx="0">
                  <c:v>4.4238209843099474</c:v>
                </c:pt>
                <c:pt idx="1">
                  <c:v>4.4071428571428575</c:v>
                </c:pt>
                <c:pt idx="2">
                  <c:v>4.3400000000000007</c:v>
                </c:pt>
                <c:pt idx="3">
                  <c:v>4.0827937095282154</c:v>
                </c:pt>
                <c:pt idx="4">
                  <c:v>4.1749999999999998</c:v>
                </c:pt>
                <c:pt idx="5">
                  <c:v>4.5777777777777775</c:v>
                </c:pt>
                <c:pt idx="6">
                  <c:v>4.2833333333333332</c:v>
                </c:pt>
                <c:pt idx="7">
                  <c:v>4.1333333333333329</c:v>
                </c:pt>
                <c:pt idx="8">
                  <c:v>4.1369766009884188</c:v>
                </c:pt>
                <c:pt idx="9">
                  <c:v>3.9958391511493403</c:v>
                </c:pt>
                <c:pt idx="10">
                  <c:v>4.5333333333333332</c:v>
                </c:pt>
                <c:pt idx="11">
                  <c:v>2.2399999999999998</c:v>
                </c:pt>
                <c:pt idx="12">
                  <c:v>4.4666666666666668</c:v>
                </c:pt>
                <c:pt idx="13">
                  <c:v>4.7</c:v>
                </c:pt>
                <c:pt idx="14">
                  <c:v>4.3230769230769237</c:v>
                </c:pt>
                <c:pt idx="15">
                  <c:v>4.5200000000000005</c:v>
                </c:pt>
                <c:pt idx="16">
                  <c:v>4.5750000000000002</c:v>
                </c:pt>
                <c:pt idx="17">
                  <c:v>4.1599999999999993</c:v>
                </c:pt>
                <c:pt idx="18">
                  <c:v>5</c:v>
                </c:pt>
                <c:pt idx="19">
                  <c:v>5</c:v>
                </c:pt>
                <c:pt idx="20">
                  <c:v>3.1029652413862938</c:v>
                </c:pt>
                <c:pt idx="21">
                  <c:v>4.75</c:v>
                </c:pt>
                <c:pt idx="22">
                  <c:v>4.7560606060606059</c:v>
                </c:pt>
                <c:pt idx="23">
                  <c:v>4.9000000000000004</c:v>
                </c:pt>
                <c:pt idx="24">
                  <c:v>4.7872353297035684</c:v>
                </c:pt>
                <c:pt idx="25">
                  <c:v>4.3896551724137929</c:v>
                </c:pt>
                <c:pt idx="26">
                  <c:v>5</c:v>
                </c:pt>
                <c:pt idx="27">
                  <c:v>4.92</c:v>
                </c:pt>
                <c:pt idx="28">
                  <c:v>4.8181818181818183</c:v>
                </c:pt>
                <c:pt idx="29">
                  <c:v>4.8307692307692305</c:v>
                </c:pt>
                <c:pt idx="30">
                  <c:v>4.9151515151515159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8-4738-9C5B-F842CB87A4C7}"/>
            </c:ext>
          </c:extLst>
        </c:ser>
        <c:ser>
          <c:idx val="1"/>
          <c:order val="1"/>
          <c:tx>
            <c:strRef>
              <c:f>[2]Dados!$E$1</c:f>
              <c:strCache>
                <c:ptCount val="1"/>
                <c:pt idx="0">
                  <c:v>Nota discente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[2]Dados!$A$2:$A$32</c:f>
              <c:strCache>
                <c:ptCount val="31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Real I</c:v>
                </c:pt>
                <c:pt idx="4">
                  <c:v>Análise Real II</c:v>
                </c:pt>
                <c:pt idx="5">
                  <c:v>Análise no Rn I</c:v>
                </c:pt>
                <c:pt idx="6">
                  <c:v>Anéis e Corpos</c:v>
                </c:pt>
                <c:pt idx="7">
                  <c:v>Cálculo de Probabilidade</c:v>
                </c:pt>
                <c:pt idx="8">
                  <c:v>Cálculo Numérico</c:v>
                </c:pt>
                <c:pt idx="9">
                  <c:v>Cálculo Vetorial e Tensorial</c:v>
                </c:pt>
                <c:pt idx="10">
                  <c:v>Equações Diferenciais Ordinárias</c:v>
                </c:pt>
                <c:pt idx="11">
                  <c:v>Equações Diferenciais Parciais</c:v>
                </c:pt>
                <c:pt idx="12">
                  <c:v>Extensões Algébricas</c:v>
                </c:pt>
                <c:pt idx="13">
                  <c:v>Formas Diferenciais</c:v>
                </c:pt>
                <c:pt idx="14">
                  <c:v>Funções de Variável Complexa</c:v>
                </c:pt>
                <c:pt idx="15">
                  <c:v>Geometria Diferencial I</c:v>
                </c:pt>
                <c:pt idx="16">
                  <c:v>Geometria Diferencial II</c:v>
                </c:pt>
                <c:pt idx="17">
                  <c:v>Grupos</c:v>
                </c:pt>
                <c:pt idx="18">
                  <c:v>Grupo Fundamental e Espaço de Recobrimento</c:v>
                </c:pt>
                <c:pt idx="19">
                  <c:v>Introdução à Análise Funcional</c:v>
                </c:pt>
                <c:pt idx="20">
                  <c:v>Matemática Discreta</c:v>
                </c:pt>
                <c:pt idx="21">
                  <c:v>Métodos Numéricos em EDO's</c:v>
                </c:pt>
                <c:pt idx="22">
                  <c:v>Probabilidade</c:v>
                </c:pt>
                <c:pt idx="23">
                  <c:v>Processos Estocásticos</c:v>
                </c:pt>
                <c:pt idx="24">
                  <c:v>Sequências e Séries</c:v>
                </c:pt>
                <c:pt idx="25">
                  <c:v>Teoria Aritmética dos Números</c:v>
                </c:pt>
                <c:pt idx="26">
                  <c:v>Teoria Aritmética dos Números II</c:v>
                </c:pt>
                <c:pt idx="27">
                  <c:v>Teoria Axiomática de Conjuntos</c:v>
                </c:pt>
                <c:pt idx="28">
                  <c:v>Teoria da Medida e Integração</c:v>
                </c:pt>
                <c:pt idx="29">
                  <c:v>Topologia</c:v>
                </c:pt>
                <c:pt idx="30">
                  <c:v>TCC</c:v>
                </c:pt>
              </c:strCache>
            </c:strRef>
          </c:cat>
          <c:val>
            <c:numRef>
              <c:f>[2]Dados!$E$2:$E$32</c:f>
              <c:numCache>
                <c:formatCode>General</c:formatCode>
                <c:ptCount val="31"/>
                <c:pt idx="0">
                  <c:v>1.7204301075268817</c:v>
                </c:pt>
                <c:pt idx="1">
                  <c:v>1.6176470588235294</c:v>
                </c:pt>
                <c:pt idx="2">
                  <c:v>1.5</c:v>
                </c:pt>
                <c:pt idx="3">
                  <c:v>1.271186440677966</c:v>
                </c:pt>
                <c:pt idx="4">
                  <c:v>1.0666666666666667</c:v>
                </c:pt>
                <c:pt idx="5">
                  <c:v>2.4</c:v>
                </c:pt>
                <c:pt idx="6">
                  <c:v>1.3076923076923077</c:v>
                </c:pt>
                <c:pt idx="7">
                  <c:v>1.4347826086956521</c:v>
                </c:pt>
                <c:pt idx="8">
                  <c:v>2.0868421052631581</c:v>
                </c:pt>
                <c:pt idx="9">
                  <c:v>1.5362595419847329</c:v>
                </c:pt>
                <c:pt idx="10">
                  <c:v>3.7777777777777777</c:v>
                </c:pt>
                <c:pt idx="11">
                  <c:v>4</c:v>
                </c:pt>
                <c:pt idx="12">
                  <c:v>1.2</c:v>
                </c:pt>
                <c:pt idx="13">
                  <c:v>4</c:v>
                </c:pt>
                <c:pt idx="14">
                  <c:v>2.5625</c:v>
                </c:pt>
                <c:pt idx="15">
                  <c:v>2.5</c:v>
                </c:pt>
                <c:pt idx="16">
                  <c:v>2.375</c:v>
                </c:pt>
                <c:pt idx="17">
                  <c:v>2.5294117647058822</c:v>
                </c:pt>
                <c:pt idx="18">
                  <c:v>2.6666666666666665</c:v>
                </c:pt>
                <c:pt idx="19">
                  <c:v>4</c:v>
                </c:pt>
                <c:pt idx="20">
                  <c:v>0.77966101694915257</c:v>
                </c:pt>
                <c:pt idx="21">
                  <c:v>4</c:v>
                </c:pt>
                <c:pt idx="22">
                  <c:v>2.3529411764705883</c:v>
                </c:pt>
                <c:pt idx="23">
                  <c:v>1.8</c:v>
                </c:pt>
                <c:pt idx="24">
                  <c:v>1.9333333333333333</c:v>
                </c:pt>
                <c:pt idx="25">
                  <c:v>1.5932203389830508</c:v>
                </c:pt>
                <c:pt idx="26">
                  <c:v>1.3333299999999999</c:v>
                </c:pt>
                <c:pt idx="27">
                  <c:v>2.7142857142857144</c:v>
                </c:pt>
                <c:pt idx="28">
                  <c:v>2.5</c:v>
                </c:pt>
                <c:pt idx="29">
                  <c:v>1.1111111111111112</c:v>
                </c:pt>
                <c:pt idx="30">
                  <c:v>2.5872999999999999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08-4738-9C5B-F842CB87A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456704"/>
        <c:axId val="585033760"/>
      </c:lineChart>
      <c:catAx>
        <c:axId val="67545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33760"/>
        <c:crosses val="autoZero"/>
        <c:auto val="1"/>
        <c:lblAlgn val="ctr"/>
        <c:lblOffset val="100"/>
        <c:noMultiLvlLbl val="0"/>
      </c:catAx>
      <c:valAx>
        <c:axId val="58503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45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Comparação Infraestrutura - Nota</a:t>
            </a:r>
            <a:r>
              <a:rPr lang="pt-BR" baseline="0"/>
              <a:t> discente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[2]Dados!$E$1</c:f>
              <c:strCache>
                <c:ptCount val="1"/>
                <c:pt idx="0">
                  <c:v>Nota discente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[2]Dados!$A$2:$A$32</c:f>
              <c:strCache>
                <c:ptCount val="31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Real I</c:v>
                </c:pt>
                <c:pt idx="4">
                  <c:v>Análise Real II</c:v>
                </c:pt>
                <c:pt idx="5">
                  <c:v>Análise no Rn I</c:v>
                </c:pt>
                <c:pt idx="6">
                  <c:v>Anéis e Corpos</c:v>
                </c:pt>
                <c:pt idx="7">
                  <c:v>Cálculo de Probabilidade</c:v>
                </c:pt>
                <c:pt idx="8">
                  <c:v>Cálculo Numérico</c:v>
                </c:pt>
                <c:pt idx="9">
                  <c:v>Cálculo Vetorial e Tensorial</c:v>
                </c:pt>
                <c:pt idx="10">
                  <c:v>Equações Diferenciais Ordinárias</c:v>
                </c:pt>
                <c:pt idx="11">
                  <c:v>Equações Diferenciais Parciais</c:v>
                </c:pt>
                <c:pt idx="12">
                  <c:v>Extensões Algébricas</c:v>
                </c:pt>
                <c:pt idx="13">
                  <c:v>Formas Diferenciais</c:v>
                </c:pt>
                <c:pt idx="14">
                  <c:v>Funções de Variável Complexa</c:v>
                </c:pt>
                <c:pt idx="15">
                  <c:v>Geometria Diferencial I</c:v>
                </c:pt>
                <c:pt idx="16">
                  <c:v>Geometria Diferencial II</c:v>
                </c:pt>
                <c:pt idx="17">
                  <c:v>Grupos</c:v>
                </c:pt>
                <c:pt idx="18">
                  <c:v>Grupo Fundamental e Espaço de Recobrimento</c:v>
                </c:pt>
                <c:pt idx="19">
                  <c:v>Introdução à Análise Funcional</c:v>
                </c:pt>
                <c:pt idx="20">
                  <c:v>Matemática Discreta</c:v>
                </c:pt>
                <c:pt idx="21">
                  <c:v>Métodos Numéricos em EDO's</c:v>
                </c:pt>
                <c:pt idx="22">
                  <c:v>Probabilidade</c:v>
                </c:pt>
                <c:pt idx="23">
                  <c:v>Processos Estocásticos</c:v>
                </c:pt>
                <c:pt idx="24">
                  <c:v>Sequências e Séries</c:v>
                </c:pt>
                <c:pt idx="25">
                  <c:v>Teoria Aritmética dos Números</c:v>
                </c:pt>
                <c:pt idx="26">
                  <c:v>Teoria Aritmética dos Números II</c:v>
                </c:pt>
                <c:pt idx="27">
                  <c:v>Teoria Axiomática de Conjuntos</c:v>
                </c:pt>
                <c:pt idx="28">
                  <c:v>Teoria da Medida e Integração</c:v>
                </c:pt>
                <c:pt idx="29">
                  <c:v>Topologia</c:v>
                </c:pt>
                <c:pt idx="30">
                  <c:v>TCC</c:v>
                </c:pt>
              </c:strCache>
            </c:strRef>
          </c:cat>
          <c:val>
            <c:numRef>
              <c:f>[2]Dados!$E$2:$E$32</c:f>
              <c:numCache>
                <c:formatCode>General</c:formatCode>
                <c:ptCount val="31"/>
                <c:pt idx="0">
                  <c:v>1.7204301075268817</c:v>
                </c:pt>
                <c:pt idx="1">
                  <c:v>1.6176470588235294</c:v>
                </c:pt>
                <c:pt idx="2">
                  <c:v>1.5</c:v>
                </c:pt>
                <c:pt idx="3">
                  <c:v>1.271186440677966</c:v>
                </c:pt>
                <c:pt idx="4">
                  <c:v>1.0666666666666667</c:v>
                </c:pt>
                <c:pt idx="5">
                  <c:v>2.4</c:v>
                </c:pt>
                <c:pt idx="6">
                  <c:v>1.3076923076923077</c:v>
                </c:pt>
                <c:pt idx="7">
                  <c:v>1.4347826086956521</c:v>
                </c:pt>
                <c:pt idx="8">
                  <c:v>2.0868421052631581</c:v>
                </c:pt>
                <c:pt idx="9">
                  <c:v>1.5362595419847329</c:v>
                </c:pt>
                <c:pt idx="10">
                  <c:v>3.7777777777777777</c:v>
                </c:pt>
                <c:pt idx="11">
                  <c:v>4</c:v>
                </c:pt>
                <c:pt idx="12">
                  <c:v>1.2</c:v>
                </c:pt>
                <c:pt idx="13">
                  <c:v>4</c:v>
                </c:pt>
                <c:pt idx="14">
                  <c:v>2.5625</c:v>
                </c:pt>
                <c:pt idx="15">
                  <c:v>2.5</c:v>
                </c:pt>
                <c:pt idx="16">
                  <c:v>2.375</c:v>
                </c:pt>
                <c:pt idx="17">
                  <c:v>2.5294117647058822</c:v>
                </c:pt>
                <c:pt idx="18">
                  <c:v>2.6666666666666665</c:v>
                </c:pt>
                <c:pt idx="19">
                  <c:v>4</c:v>
                </c:pt>
                <c:pt idx="20">
                  <c:v>0.77966101694915257</c:v>
                </c:pt>
                <c:pt idx="21">
                  <c:v>4</c:v>
                </c:pt>
                <c:pt idx="22">
                  <c:v>2.3529411764705883</c:v>
                </c:pt>
                <c:pt idx="23">
                  <c:v>1.8</c:v>
                </c:pt>
                <c:pt idx="24">
                  <c:v>1.9333333333333333</c:v>
                </c:pt>
                <c:pt idx="25">
                  <c:v>1.5932203389830508</c:v>
                </c:pt>
                <c:pt idx="26">
                  <c:v>1.3333299999999999</c:v>
                </c:pt>
                <c:pt idx="27">
                  <c:v>2.7142857142857144</c:v>
                </c:pt>
                <c:pt idx="28">
                  <c:v>2.5</c:v>
                </c:pt>
                <c:pt idx="29">
                  <c:v>1.1111111111111112</c:v>
                </c:pt>
                <c:pt idx="30">
                  <c:v>2.5872999999999999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D-4E0A-98F2-32B3466245E9}"/>
            </c:ext>
          </c:extLst>
        </c:ser>
        <c:ser>
          <c:idx val="1"/>
          <c:order val="1"/>
          <c:tx>
            <c:strRef>
              <c:f>[2]Dados!$D$1</c:f>
              <c:strCache>
                <c:ptCount val="1"/>
                <c:pt idx="0">
                  <c:v>Infraestrutura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[2]Dados!$A$2:$A$32</c:f>
              <c:strCache>
                <c:ptCount val="31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Real I</c:v>
                </c:pt>
                <c:pt idx="4">
                  <c:v>Análise Real II</c:v>
                </c:pt>
                <c:pt idx="5">
                  <c:v>Análise no Rn I</c:v>
                </c:pt>
                <c:pt idx="6">
                  <c:v>Anéis e Corpos</c:v>
                </c:pt>
                <c:pt idx="7">
                  <c:v>Cálculo de Probabilidade</c:v>
                </c:pt>
                <c:pt idx="8">
                  <c:v>Cálculo Numérico</c:v>
                </c:pt>
                <c:pt idx="9">
                  <c:v>Cálculo Vetorial e Tensorial</c:v>
                </c:pt>
                <c:pt idx="10">
                  <c:v>Equações Diferenciais Ordinárias</c:v>
                </c:pt>
                <c:pt idx="11">
                  <c:v>Equações Diferenciais Parciais</c:v>
                </c:pt>
                <c:pt idx="12">
                  <c:v>Extensões Algébricas</c:v>
                </c:pt>
                <c:pt idx="13">
                  <c:v>Formas Diferenciais</c:v>
                </c:pt>
                <c:pt idx="14">
                  <c:v>Funções de Variável Complexa</c:v>
                </c:pt>
                <c:pt idx="15">
                  <c:v>Geometria Diferencial I</c:v>
                </c:pt>
                <c:pt idx="16">
                  <c:v>Geometria Diferencial II</c:v>
                </c:pt>
                <c:pt idx="17">
                  <c:v>Grupos</c:v>
                </c:pt>
                <c:pt idx="18">
                  <c:v>Grupo Fundamental e Espaço de Recobrimento</c:v>
                </c:pt>
                <c:pt idx="19">
                  <c:v>Introdução à Análise Funcional</c:v>
                </c:pt>
                <c:pt idx="20">
                  <c:v>Matemática Discreta</c:v>
                </c:pt>
                <c:pt idx="21">
                  <c:v>Métodos Numéricos em EDO's</c:v>
                </c:pt>
                <c:pt idx="22">
                  <c:v>Probabilidade</c:v>
                </c:pt>
                <c:pt idx="23">
                  <c:v>Processos Estocásticos</c:v>
                </c:pt>
                <c:pt idx="24">
                  <c:v>Sequências e Séries</c:v>
                </c:pt>
                <c:pt idx="25">
                  <c:v>Teoria Aritmética dos Números</c:v>
                </c:pt>
                <c:pt idx="26">
                  <c:v>Teoria Aritmética dos Números II</c:v>
                </c:pt>
                <c:pt idx="27">
                  <c:v>Teoria Axiomática de Conjuntos</c:v>
                </c:pt>
                <c:pt idx="28">
                  <c:v>Teoria da Medida e Integração</c:v>
                </c:pt>
                <c:pt idx="29">
                  <c:v>Topologia</c:v>
                </c:pt>
                <c:pt idx="30">
                  <c:v>TCC</c:v>
                </c:pt>
              </c:strCache>
            </c:strRef>
          </c:cat>
          <c:val>
            <c:numRef>
              <c:f>[2]Dados!$D$2:$D$32</c:f>
              <c:numCache>
                <c:formatCode>General</c:formatCode>
                <c:ptCount val="31"/>
                <c:pt idx="0">
                  <c:v>4.3618661339740497</c:v>
                </c:pt>
                <c:pt idx="1">
                  <c:v>4.4498626373626378</c:v>
                </c:pt>
                <c:pt idx="2">
                  <c:v>4.1749999999999998</c:v>
                </c:pt>
                <c:pt idx="3">
                  <c:v>4.2845410628019325</c:v>
                </c:pt>
                <c:pt idx="4">
                  <c:v>4.4375</c:v>
                </c:pt>
                <c:pt idx="5">
                  <c:v>4.4722222222222214</c:v>
                </c:pt>
                <c:pt idx="6">
                  <c:v>4.708333333333333</c:v>
                </c:pt>
                <c:pt idx="7">
                  <c:v>4.0172101449275361</c:v>
                </c:pt>
                <c:pt idx="8">
                  <c:v>4.1158037012769499</c:v>
                </c:pt>
                <c:pt idx="9">
                  <c:v>3.7617798774953775</c:v>
                </c:pt>
                <c:pt idx="10">
                  <c:v>4.4340277777777777</c:v>
                </c:pt>
                <c:pt idx="11">
                  <c:v>4.05</c:v>
                </c:pt>
                <c:pt idx="12">
                  <c:v>4.625</c:v>
                </c:pt>
                <c:pt idx="13">
                  <c:v>5</c:v>
                </c:pt>
                <c:pt idx="14">
                  <c:v>4.4423076923076916</c:v>
                </c:pt>
                <c:pt idx="15">
                  <c:v>4.5749999999999993</c:v>
                </c:pt>
                <c:pt idx="16">
                  <c:v>4.59375</c:v>
                </c:pt>
                <c:pt idx="17">
                  <c:v>4.083333333333333</c:v>
                </c:pt>
                <c:pt idx="18">
                  <c:v>5</c:v>
                </c:pt>
                <c:pt idx="19">
                  <c:v>5</c:v>
                </c:pt>
                <c:pt idx="20">
                  <c:v>3.372699446347454</c:v>
                </c:pt>
                <c:pt idx="21">
                  <c:v>4.7083333333333339</c:v>
                </c:pt>
                <c:pt idx="22">
                  <c:v>4.7071969696969704</c:v>
                </c:pt>
                <c:pt idx="23">
                  <c:v>4.75</c:v>
                </c:pt>
                <c:pt idx="24">
                  <c:v>4.6183508339815056</c:v>
                </c:pt>
                <c:pt idx="25">
                  <c:v>4.2452845475758361</c:v>
                </c:pt>
                <c:pt idx="26">
                  <c:v>5</c:v>
                </c:pt>
                <c:pt idx="27">
                  <c:v>4.95</c:v>
                </c:pt>
                <c:pt idx="28">
                  <c:v>4.8818181818181818</c:v>
                </c:pt>
                <c:pt idx="29">
                  <c:v>4.6730769230769234</c:v>
                </c:pt>
                <c:pt idx="30">
                  <c:v>4.916666666666667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D-4E0A-98F2-32B346624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792320"/>
        <c:axId val="670327272"/>
      </c:lineChart>
      <c:catAx>
        <c:axId val="66679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327272"/>
        <c:crosses val="autoZero"/>
        <c:auto val="1"/>
        <c:lblAlgn val="ctr"/>
        <c:lblOffset val="100"/>
        <c:noMultiLvlLbl val="0"/>
      </c:catAx>
      <c:valAx>
        <c:axId val="67032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Comparação Atuação discente</a:t>
            </a:r>
            <a:r>
              <a:rPr lang="pt-BR" baseline="0"/>
              <a:t> - Nota discente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[2]Dados!$E$1</c:f>
              <c:strCache>
                <c:ptCount val="1"/>
                <c:pt idx="0">
                  <c:v>Nota discente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[2]Dados!$A$2:$A$32</c:f>
              <c:strCache>
                <c:ptCount val="31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Real I</c:v>
                </c:pt>
                <c:pt idx="4">
                  <c:v>Análise Real II</c:v>
                </c:pt>
                <c:pt idx="5">
                  <c:v>Análise no Rn I</c:v>
                </c:pt>
                <c:pt idx="6">
                  <c:v>Anéis e Corpos</c:v>
                </c:pt>
                <c:pt idx="7">
                  <c:v>Cálculo de Probabilidade</c:v>
                </c:pt>
                <c:pt idx="8">
                  <c:v>Cálculo Numérico</c:v>
                </c:pt>
                <c:pt idx="9">
                  <c:v>Cálculo Vetorial e Tensorial</c:v>
                </c:pt>
                <c:pt idx="10">
                  <c:v>Equações Diferenciais Ordinárias</c:v>
                </c:pt>
                <c:pt idx="11">
                  <c:v>Equações Diferenciais Parciais</c:v>
                </c:pt>
                <c:pt idx="12">
                  <c:v>Extensões Algébricas</c:v>
                </c:pt>
                <c:pt idx="13">
                  <c:v>Formas Diferenciais</c:v>
                </c:pt>
                <c:pt idx="14">
                  <c:v>Funções de Variável Complexa</c:v>
                </c:pt>
                <c:pt idx="15">
                  <c:v>Geometria Diferencial I</c:v>
                </c:pt>
                <c:pt idx="16">
                  <c:v>Geometria Diferencial II</c:v>
                </c:pt>
                <c:pt idx="17">
                  <c:v>Grupos</c:v>
                </c:pt>
                <c:pt idx="18">
                  <c:v>Grupo Fundamental e Espaço de Recobrimento</c:v>
                </c:pt>
                <c:pt idx="19">
                  <c:v>Introdução à Análise Funcional</c:v>
                </c:pt>
                <c:pt idx="20">
                  <c:v>Matemática Discreta</c:v>
                </c:pt>
                <c:pt idx="21">
                  <c:v>Métodos Numéricos em EDO's</c:v>
                </c:pt>
                <c:pt idx="22">
                  <c:v>Probabilidade</c:v>
                </c:pt>
                <c:pt idx="23">
                  <c:v>Processos Estocásticos</c:v>
                </c:pt>
                <c:pt idx="24">
                  <c:v>Sequências e Séries</c:v>
                </c:pt>
                <c:pt idx="25">
                  <c:v>Teoria Aritmética dos Números</c:v>
                </c:pt>
                <c:pt idx="26">
                  <c:v>Teoria Aritmética dos Números II</c:v>
                </c:pt>
                <c:pt idx="27">
                  <c:v>Teoria Axiomática de Conjuntos</c:v>
                </c:pt>
                <c:pt idx="28">
                  <c:v>Teoria da Medida e Integração</c:v>
                </c:pt>
                <c:pt idx="29">
                  <c:v>Topologia</c:v>
                </c:pt>
                <c:pt idx="30">
                  <c:v>TCC</c:v>
                </c:pt>
              </c:strCache>
            </c:strRef>
          </c:cat>
          <c:val>
            <c:numRef>
              <c:f>[2]Dados!$E$2:$E$32</c:f>
              <c:numCache>
                <c:formatCode>General</c:formatCode>
                <c:ptCount val="31"/>
                <c:pt idx="0">
                  <c:v>1.7204301075268817</c:v>
                </c:pt>
                <c:pt idx="1">
                  <c:v>1.6176470588235294</c:v>
                </c:pt>
                <c:pt idx="2">
                  <c:v>1.5</c:v>
                </c:pt>
                <c:pt idx="3">
                  <c:v>1.271186440677966</c:v>
                </c:pt>
                <c:pt idx="4">
                  <c:v>1.0666666666666667</c:v>
                </c:pt>
                <c:pt idx="5">
                  <c:v>2.4</c:v>
                </c:pt>
                <c:pt idx="6">
                  <c:v>1.3076923076923077</c:v>
                </c:pt>
                <c:pt idx="7">
                  <c:v>1.4347826086956521</c:v>
                </c:pt>
                <c:pt idx="8">
                  <c:v>2.0868421052631581</c:v>
                </c:pt>
                <c:pt idx="9">
                  <c:v>1.5362595419847329</c:v>
                </c:pt>
                <c:pt idx="10">
                  <c:v>3.7777777777777777</c:v>
                </c:pt>
                <c:pt idx="11">
                  <c:v>4</c:v>
                </c:pt>
                <c:pt idx="12">
                  <c:v>1.2</c:v>
                </c:pt>
                <c:pt idx="13">
                  <c:v>4</c:v>
                </c:pt>
                <c:pt idx="14">
                  <c:v>2.5625</c:v>
                </c:pt>
                <c:pt idx="15">
                  <c:v>2.5</c:v>
                </c:pt>
                <c:pt idx="16">
                  <c:v>2.375</c:v>
                </c:pt>
                <c:pt idx="17">
                  <c:v>2.5294117647058822</c:v>
                </c:pt>
                <c:pt idx="18">
                  <c:v>2.6666666666666665</c:v>
                </c:pt>
                <c:pt idx="19">
                  <c:v>4</c:v>
                </c:pt>
                <c:pt idx="20">
                  <c:v>0.77966101694915257</c:v>
                </c:pt>
                <c:pt idx="21">
                  <c:v>4</c:v>
                </c:pt>
                <c:pt idx="22">
                  <c:v>2.3529411764705883</c:v>
                </c:pt>
                <c:pt idx="23">
                  <c:v>1.8</c:v>
                </c:pt>
                <c:pt idx="24">
                  <c:v>1.9333333333333333</c:v>
                </c:pt>
                <c:pt idx="25">
                  <c:v>1.5932203389830508</c:v>
                </c:pt>
                <c:pt idx="26">
                  <c:v>1.3333299999999999</c:v>
                </c:pt>
                <c:pt idx="27">
                  <c:v>2.7142857142857144</c:v>
                </c:pt>
                <c:pt idx="28">
                  <c:v>2.5</c:v>
                </c:pt>
                <c:pt idx="29">
                  <c:v>1.1111111111111112</c:v>
                </c:pt>
                <c:pt idx="30">
                  <c:v>2.5872999999999999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8-43C1-9BA1-378EE34A4BDF}"/>
            </c:ext>
          </c:extLst>
        </c:ser>
        <c:ser>
          <c:idx val="1"/>
          <c:order val="1"/>
          <c:tx>
            <c:strRef>
              <c:f>[2]Dados!$H$1</c:f>
              <c:strCache>
                <c:ptCount val="1"/>
                <c:pt idx="0">
                  <c:v>Atuação discente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[2]Dados!$A$2:$A$32</c:f>
              <c:strCache>
                <c:ptCount val="31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Real I</c:v>
                </c:pt>
                <c:pt idx="4">
                  <c:v>Análise Real II</c:v>
                </c:pt>
                <c:pt idx="5">
                  <c:v>Análise no Rn I</c:v>
                </c:pt>
                <c:pt idx="6">
                  <c:v>Anéis e Corpos</c:v>
                </c:pt>
                <c:pt idx="7">
                  <c:v>Cálculo de Probabilidade</c:v>
                </c:pt>
                <c:pt idx="8">
                  <c:v>Cálculo Numérico</c:v>
                </c:pt>
                <c:pt idx="9">
                  <c:v>Cálculo Vetorial e Tensorial</c:v>
                </c:pt>
                <c:pt idx="10">
                  <c:v>Equações Diferenciais Ordinárias</c:v>
                </c:pt>
                <c:pt idx="11">
                  <c:v>Equações Diferenciais Parciais</c:v>
                </c:pt>
                <c:pt idx="12">
                  <c:v>Extensões Algébricas</c:v>
                </c:pt>
                <c:pt idx="13">
                  <c:v>Formas Diferenciais</c:v>
                </c:pt>
                <c:pt idx="14">
                  <c:v>Funções de Variável Complexa</c:v>
                </c:pt>
                <c:pt idx="15">
                  <c:v>Geometria Diferencial I</c:v>
                </c:pt>
                <c:pt idx="16">
                  <c:v>Geometria Diferencial II</c:v>
                </c:pt>
                <c:pt idx="17">
                  <c:v>Grupos</c:v>
                </c:pt>
                <c:pt idx="18">
                  <c:v>Grupo Fundamental e Espaço de Recobrimento</c:v>
                </c:pt>
                <c:pt idx="19">
                  <c:v>Introdução à Análise Funcional</c:v>
                </c:pt>
                <c:pt idx="20">
                  <c:v>Matemática Discreta</c:v>
                </c:pt>
                <c:pt idx="21">
                  <c:v>Métodos Numéricos em EDO's</c:v>
                </c:pt>
                <c:pt idx="22">
                  <c:v>Probabilidade</c:v>
                </c:pt>
                <c:pt idx="23">
                  <c:v>Processos Estocásticos</c:v>
                </c:pt>
                <c:pt idx="24">
                  <c:v>Sequências e Séries</c:v>
                </c:pt>
                <c:pt idx="25">
                  <c:v>Teoria Aritmética dos Números</c:v>
                </c:pt>
                <c:pt idx="26">
                  <c:v>Teoria Aritmética dos Números II</c:v>
                </c:pt>
                <c:pt idx="27">
                  <c:v>Teoria Axiomática de Conjuntos</c:v>
                </c:pt>
                <c:pt idx="28">
                  <c:v>Teoria da Medida e Integração</c:v>
                </c:pt>
                <c:pt idx="29">
                  <c:v>Topologia</c:v>
                </c:pt>
                <c:pt idx="30">
                  <c:v>TCC</c:v>
                </c:pt>
              </c:strCache>
            </c:strRef>
          </c:cat>
          <c:val>
            <c:numRef>
              <c:f>[2]Dados!$H$2:$H$32</c:f>
              <c:numCache>
                <c:formatCode>General</c:formatCode>
                <c:ptCount val="31"/>
                <c:pt idx="0">
                  <c:v>3.9989898989898984</c:v>
                </c:pt>
                <c:pt idx="1">
                  <c:v>3.4642857142857144</c:v>
                </c:pt>
                <c:pt idx="2">
                  <c:v>4.22</c:v>
                </c:pt>
                <c:pt idx="3">
                  <c:v>3.75</c:v>
                </c:pt>
                <c:pt idx="4">
                  <c:v>4</c:v>
                </c:pt>
                <c:pt idx="5">
                  <c:v>4.1111111111111107</c:v>
                </c:pt>
                <c:pt idx="6">
                  <c:v>3.6363636363636367</c:v>
                </c:pt>
                <c:pt idx="7">
                  <c:v>3.5</c:v>
                </c:pt>
                <c:pt idx="8">
                  <c:v>3.9571663920922568</c:v>
                </c:pt>
                <c:pt idx="9">
                  <c:v>3.6535087719298245</c:v>
                </c:pt>
                <c:pt idx="10">
                  <c:v>4.625</c:v>
                </c:pt>
                <c:pt idx="11">
                  <c:v>3.8</c:v>
                </c:pt>
                <c:pt idx="12">
                  <c:v>4.5</c:v>
                </c:pt>
                <c:pt idx="13">
                  <c:v>5</c:v>
                </c:pt>
                <c:pt idx="14">
                  <c:v>4.1538461538461542</c:v>
                </c:pt>
                <c:pt idx="15">
                  <c:v>4.3</c:v>
                </c:pt>
                <c:pt idx="16">
                  <c:v>4</c:v>
                </c:pt>
                <c:pt idx="17">
                  <c:v>3.8</c:v>
                </c:pt>
                <c:pt idx="18">
                  <c:v>5</c:v>
                </c:pt>
                <c:pt idx="19">
                  <c:v>5</c:v>
                </c:pt>
                <c:pt idx="20">
                  <c:v>3.3515625</c:v>
                </c:pt>
                <c:pt idx="21">
                  <c:v>4.75</c:v>
                </c:pt>
                <c:pt idx="22">
                  <c:v>4.083333333333333</c:v>
                </c:pt>
                <c:pt idx="23">
                  <c:v>3.5</c:v>
                </c:pt>
                <c:pt idx="24">
                  <c:v>4.1403508771929829</c:v>
                </c:pt>
                <c:pt idx="25">
                  <c:v>3.9298245614035086</c:v>
                </c:pt>
                <c:pt idx="26">
                  <c:v>5</c:v>
                </c:pt>
                <c:pt idx="27">
                  <c:v>5</c:v>
                </c:pt>
                <c:pt idx="28">
                  <c:v>4.7272727272727275</c:v>
                </c:pt>
                <c:pt idx="29">
                  <c:v>4.25</c:v>
                </c:pt>
                <c:pt idx="30">
                  <c:v>4.7692307692307692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8-43C1-9BA1-378EE34A4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745016"/>
        <c:axId val="674746656"/>
      </c:lineChart>
      <c:catAx>
        <c:axId val="67474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746656"/>
        <c:crosses val="autoZero"/>
        <c:auto val="1"/>
        <c:lblAlgn val="ctr"/>
        <c:lblOffset val="100"/>
        <c:noMultiLvlLbl val="0"/>
      </c:catAx>
      <c:valAx>
        <c:axId val="6747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74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Comparação média geral - Nota discente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[2]Dados!$E$1</c:f>
              <c:strCache>
                <c:ptCount val="1"/>
                <c:pt idx="0">
                  <c:v>Nota discente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[2]Dados!$A$2:$A$32</c:f>
              <c:strCache>
                <c:ptCount val="31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Real I</c:v>
                </c:pt>
                <c:pt idx="4">
                  <c:v>Análise Real II</c:v>
                </c:pt>
                <c:pt idx="5">
                  <c:v>Análise no Rn I</c:v>
                </c:pt>
                <c:pt idx="6">
                  <c:v>Anéis e Corpos</c:v>
                </c:pt>
                <c:pt idx="7">
                  <c:v>Cálculo de Probabilidade</c:v>
                </c:pt>
                <c:pt idx="8">
                  <c:v>Cálculo Numérico</c:v>
                </c:pt>
                <c:pt idx="9">
                  <c:v>Cálculo Vetorial e Tensorial</c:v>
                </c:pt>
                <c:pt idx="10">
                  <c:v>Equações Diferenciais Ordinárias</c:v>
                </c:pt>
                <c:pt idx="11">
                  <c:v>Equações Diferenciais Parciais</c:v>
                </c:pt>
                <c:pt idx="12">
                  <c:v>Extensões Algébricas</c:v>
                </c:pt>
                <c:pt idx="13">
                  <c:v>Formas Diferenciais</c:v>
                </c:pt>
                <c:pt idx="14">
                  <c:v>Funções de Variável Complexa</c:v>
                </c:pt>
                <c:pt idx="15">
                  <c:v>Geometria Diferencial I</c:v>
                </c:pt>
                <c:pt idx="16">
                  <c:v>Geometria Diferencial II</c:v>
                </c:pt>
                <c:pt idx="17">
                  <c:v>Grupos</c:v>
                </c:pt>
                <c:pt idx="18">
                  <c:v>Grupo Fundamental e Espaço de Recobrimento</c:v>
                </c:pt>
                <c:pt idx="19">
                  <c:v>Introdução à Análise Funcional</c:v>
                </c:pt>
                <c:pt idx="20">
                  <c:v>Matemática Discreta</c:v>
                </c:pt>
                <c:pt idx="21">
                  <c:v>Métodos Numéricos em EDO's</c:v>
                </c:pt>
                <c:pt idx="22">
                  <c:v>Probabilidade</c:v>
                </c:pt>
                <c:pt idx="23">
                  <c:v>Processos Estocásticos</c:v>
                </c:pt>
                <c:pt idx="24">
                  <c:v>Sequências e Séries</c:v>
                </c:pt>
                <c:pt idx="25">
                  <c:v>Teoria Aritmética dos Números</c:v>
                </c:pt>
                <c:pt idx="26">
                  <c:v>Teoria Aritmética dos Números II</c:v>
                </c:pt>
                <c:pt idx="27">
                  <c:v>Teoria Axiomática de Conjuntos</c:v>
                </c:pt>
                <c:pt idx="28">
                  <c:v>Teoria da Medida e Integração</c:v>
                </c:pt>
                <c:pt idx="29">
                  <c:v>Topologia</c:v>
                </c:pt>
                <c:pt idx="30">
                  <c:v>TCC</c:v>
                </c:pt>
              </c:strCache>
            </c:strRef>
          </c:cat>
          <c:val>
            <c:numRef>
              <c:f>[2]Dados!$E$2:$E$32</c:f>
              <c:numCache>
                <c:formatCode>General</c:formatCode>
                <c:ptCount val="31"/>
                <c:pt idx="0">
                  <c:v>1.7204301075268817</c:v>
                </c:pt>
                <c:pt idx="1">
                  <c:v>1.6176470588235294</c:v>
                </c:pt>
                <c:pt idx="2">
                  <c:v>1.5</c:v>
                </c:pt>
                <c:pt idx="3">
                  <c:v>1.271186440677966</c:v>
                </c:pt>
                <c:pt idx="4">
                  <c:v>1.0666666666666667</c:v>
                </c:pt>
                <c:pt idx="5">
                  <c:v>2.4</c:v>
                </c:pt>
                <c:pt idx="6">
                  <c:v>1.3076923076923077</c:v>
                </c:pt>
                <c:pt idx="7">
                  <c:v>1.4347826086956521</c:v>
                </c:pt>
                <c:pt idx="8">
                  <c:v>2.0868421052631581</c:v>
                </c:pt>
                <c:pt idx="9">
                  <c:v>1.5362595419847329</c:v>
                </c:pt>
                <c:pt idx="10">
                  <c:v>3.7777777777777777</c:v>
                </c:pt>
                <c:pt idx="11">
                  <c:v>4</c:v>
                </c:pt>
                <c:pt idx="12">
                  <c:v>1.2</c:v>
                </c:pt>
                <c:pt idx="13">
                  <c:v>4</c:v>
                </c:pt>
                <c:pt idx="14">
                  <c:v>2.5625</c:v>
                </c:pt>
                <c:pt idx="15">
                  <c:v>2.5</c:v>
                </c:pt>
                <c:pt idx="16">
                  <c:v>2.375</c:v>
                </c:pt>
                <c:pt idx="17">
                  <c:v>2.5294117647058822</c:v>
                </c:pt>
                <c:pt idx="18">
                  <c:v>2.6666666666666665</c:v>
                </c:pt>
                <c:pt idx="19">
                  <c:v>4</c:v>
                </c:pt>
                <c:pt idx="20">
                  <c:v>0.77966101694915257</c:v>
                </c:pt>
                <c:pt idx="21">
                  <c:v>4</c:v>
                </c:pt>
                <c:pt idx="22">
                  <c:v>2.3529411764705883</c:v>
                </c:pt>
                <c:pt idx="23">
                  <c:v>1.8</c:v>
                </c:pt>
                <c:pt idx="24">
                  <c:v>1.9333333333333333</c:v>
                </c:pt>
                <c:pt idx="25">
                  <c:v>1.5932203389830508</c:v>
                </c:pt>
                <c:pt idx="26">
                  <c:v>1.3333299999999999</c:v>
                </c:pt>
                <c:pt idx="27">
                  <c:v>2.7142857142857144</c:v>
                </c:pt>
                <c:pt idx="28">
                  <c:v>2.5</c:v>
                </c:pt>
                <c:pt idx="29">
                  <c:v>1.1111111111111112</c:v>
                </c:pt>
                <c:pt idx="30">
                  <c:v>2.5872999999999999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B-4393-88FF-E9002CEBD724}"/>
            </c:ext>
          </c:extLst>
        </c:ser>
        <c:ser>
          <c:idx val="1"/>
          <c:order val="1"/>
          <c:tx>
            <c:strRef>
              <c:f>[2]Dados!$F$1</c:f>
              <c:strCache>
                <c:ptCount val="1"/>
                <c:pt idx="0">
                  <c:v>Geral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[2]Dados!$A$2:$A$32</c:f>
              <c:strCache>
                <c:ptCount val="31"/>
                <c:pt idx="0">
                  <c:v>Álgebra Linear</c:v>
                </c:pt>
                <c:pt idx="1">
                  <c:v>Álgebra Linear Avançada I</c:v>
                </c:pt>
                <c:pt idx="2">
                  <c:v>Álgebra Linear Avançada II</c:v>
                </c:pt>
                <c:pt idx="3">
                  <c:v>Análise Real I</c:v>
                </c:pt>
                <c:pt idx="4">
                  <c:v>Análise Real II</c:v>
                </c:pt>
                <c:pt idx="5">
                  <c:v>Análise no Rn I</c:v>
                </c:pt>
                <c:pt idx="6">
                  <c:v>Anéis e Corpos</c:v>
                </c:pt>
                <c:pt idx="7">
                  <c:v>Cálculo de Probabilidade</c:v>
                </c:pt>
                <c:pt idx="8">
                  <c:v>Cálculo Numérico</c:v>
                </c:pt>
                <c:pt idx="9">
                  <c:v>Cálculo Vetorial e Tensorial</c:v>
                </c:pt>
                <c:pt idx="10">
                  <c:v>Equações Diferenciais Ordinárias</c:v>
                </c:pt>
                <c:pt idx="11">
                  <c:v>Equações Diferenciais Parciais</c:v>
                </c:pt>
                <c:pt idx="12">
                  <c:v>Extensões Algébricas</c:v>
                </c:pt>
                <c:pt idx="13">
                  <c:v>Formas Diferenciais</c:v>
                </c:pt>
                <c:pt idx="14">
                  <c:v>Funções de Variável Complexa</c:v>
                </c:pt>
                <c:pt idx="15">
                  <c:v>Geometria Diferencial I</c:v>
                </c:pt>
                <c:pt idx="16">
                  <c:v>Geometria Diferencial II</c:v>
                </c:pt>
                <c:pt idx="17">
                  <c:v>Grupos</c:v>
                </c:pt>
                <c:pt idx="18">
                  <c:v>Grupo Fundamental e Espaço de Recobrimento</c:v>
                </c:pt>
                <c:pt idx="19">
                  <c:v>Introdução à Análise Funcional</c:v>
                </c:pt>
                <c:pt idx="20">
                  <c:v>Matemática Discreta</c:v>
                </c:pt>
                <c:pt idx="21">
                  <c:v>Métodos Numéricos em EDO's</c:v>
                </c:pt>
                <c:pt idx="22">
                  <c:v>Probabilidade</c:v>
                </c:pt>
                <c:pt idx="23">
                  <c:v>Processos Estocásticos</c:v>
                </c:pt>
                <c:pt idx="24">
                  <c:v>Sequências e Séries</c:v>
                </c:pt>
                <c:pt idx="25">
                  <c:v>Teoria Aritmética dos Números</c:v>
                </c:pt>
                <c:pt idx="26">
                  <c:v>Teoria Aritmética dos Números II</c:v>
                </c:pt>
                <c:pt idx="27">
                  <c:v>Teoria Axiomática de Conjuntos</c:v>
                </c:pt>
                <c:pt idx="28">
                  <c:v>Teoria da Medida e Integração</c:v>
                </c:pt>
                <c:pt idx="29">
                  <c:v>Topologia</c:v>
                </c:pt>
                <c:pt idx="30">
                  <c:v>TCC</c:v>
                </c:pt>
              </c:strCache>
            </c:strRef>
          </c:cat>
          <c:val>
            <c:numRef>
              <c:f>[2]Dados!$F$2:$F$32</c:f>
              <c:numCache>
                <c:formatCode>General</c:formatCode>
                <c:ptCount val="31"/>
                <c:pt idx="0">
                  <c:v>4.3565559356435841</c:v>
                </c:pt>
                <c:pt idx="1">
                  <c:v>4.3299450549450551</c:v>
                </c:pt>
                <c:pt idx="2">
                  <c:v>4.2620000000000005</c:v>
                </c:pt>
                <c:pt idx="3">
                  <c:v>4.1302132798848801</c:v>
                </c:pt>
                <c:pt idx="4">
                  <c:v>4.2625000000000002</c:v>
                </c:pt>
                <c:pt idx="5">
                  <c:v>4.4888888888888889</c:v>
                </c:pt>
                <c:pt idx="6">
                  <c:v>4.3886363636363637</c:v>
                </c:pt>
                <c:pt idx="7">
                  <c:v>4.0235507246376807</c:v>
                </c:pt>
                <c:pt idx="8">
                  <c:v>4.1105264202142155</c:v>
                </c:pt>
                <c:pt idx="9">
                  <c:v>3.867982403765803</c:v>
                </c:pt>
                <c:pt idx="10">
                  <c:v>4.5027777777777782</c:v>
                </c:pt>
                <c:pt idx="11">
                  <c:v>3.12</c:v>
                </c:pt>
                <c:pt idx="12">
                  <c:v>4.5333333333333332</c:v>
                </c:pt>
                <c:pt idx="13">
                  <c:v>4.8499999999999996</c:v>
                </c:pt>
                <c:pt idx="14">
                  <c:v>4.3538461538461544</c:v>
                </c:pt>
                <c:pt idx="15">
                  <c:v>4.5200000000000005</c:v>
                </c:pt>
                <c:pt idx="16">
                  <c:v>4.5250000000000004</c:v>
                </c:pt>
                <c:pt idx="17">
                  <c:v>4.0933333333333328</c:v>
                </c:pt>
                <c:pt idx="18">
                  <c:v>5</c:v>
                </c:pt>
                <c:pt idx="19">
                  <c:v>5</c:v>
                </c:pt>
                <c:pt idx="20">
                  <c:v>3.2357186492321288</c:v>
                </c:pt>
                <c:pt idx="21">
                  <c:v>4.7333333333333325</c:v>
                </c:pt>
                <c:pt idx="22">
                  <c:v>4.6692424242424249</c:v>
                </c:pt>
                <c:pt idx="23">
                  <c:v>4.7</c:v>
                </c:pt>
                <c:pt idx="24">
                  <c:v>4.6549930861636835</c:v>
                </c:pt>
                <c:pt idx="25">
                  <c:v>4.2859238613775812</c:v>
                </c:pt>
                <c:pt idx="26">
                  <c:v>5</c:v>
                </c:pt>
                <c:pt idx="27">
                  <c:v>4.9399999999999995</c:v>
                </c:pt>
                <c:pt idx="28">
                  <c:v>4.834545454545454</c:v>
                </c:pt>
                <c:pt idx="29">
                  <c:v>4.7096153846153843</c:v>
                </c:pt>
                <c:pt idx="30">
                  <c:v>4.9011655011655009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B-4393-88FF-E9002CEBD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65976"/>
        <c:axId val="685070568"/>
      </c:lineChart>
      <c:catAx>
        <c:axId val="68506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70568"/>
        <c:crosses val="autoZero"/>
        <c:auto val="1"/>
        <c:lblAlgn val="ctr"/>
        <c:lblOffset val="100"/>
        <c:noMultiLvlLbl val="0"/>
      </c:catAx>
      <c:valAx>
        <c:axId val="68507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6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101600</xdr:colOff>
      <xdr:row>0</xdr:row>
      <xdr:rowOff>69850</xdr:rowOff>
    </xdr:from>
    <xdr:to>
      <xdr:col>11</xdr:col>
      <xdr:colOff>552450</xdr:colOff>
      <xdr:row>20</xdr:row>
      <xdr:rowOff>117474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565769-4443-4DA1-8B43-BD60102A5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101600</xdr:colOff>
      <xdr:row>0</xdr:row>
      <xdr:rowOff>101600</xdr:rowOff>
    </xdr:from>
    <xdr:to>
      <xdr:col>13</xdr:col>
      <xdr:colOff>342900</xdr:colOff>
      <xdr:row>25</xdr:row>
      <xdr:rowOff>41275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B8908FE-F8AC-4B7D-BD75-2A0616D3C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190500</xdr:colOff>
      <xdr:row>17</xdr:row>
      <xdr:rowOff>161924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DA670EA4-D0BE-4638-9D21-A72C31B66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0</xdr:row>
      <xdr:rowOff>31750</xdr:rowOff>
    </xdr:from>
    <xdr:to>
      <xdr:col>21</xdr:col>
      <xdr:colOff>152400</xdr:colOff>
      <xdr:row>17</xdr:row>
      <xdr:rowOff>107950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7158A39E-9642-4DAF-90D6-4B84C5E44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285750</xdr:colOff>
      <xdr:row>34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D919063F-9A7A-44F0-A3AC-DEC803E8A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400050</xdr:colOff>
      <xdr:row>34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D4F10F60-ACAC-4BB8-9B89-50115D3C1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anc/Dropbox/Coordena&#231;&#227;o/Avalia&#231;&#227;o_2018_2019/Compara&#231;&#227;o%20de%20m&#233;dias%20201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anc/Dropbox/Aleja/UFABC/Coordinacion%202018-2019/Avalia&#231;&#227;o%202018/Regress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Planilha1"/>
    </sheetNames>
    <sheetDataSet>
      <sheetData sheetId="0" refreshError="1"/>
      <sheetData sheetId="1">
        <row r="2">
          <cell r="B2">
            <v>2017</v>
          </cell>
          <cell r="C2">
            <v>2018</v>
          </cell>
        </row>
        <row r="3">
          <cell r="A3" t="str">
            <v>Álgebra Linear</v>
          </cell>
          <cell r="B3">
            <v>4.1300579793469563</v>
          </cell>
          <cell r="C3">
            <v>4.3565559356435841</v>
          </cell>
        </row>
        <row r="4">
          <cell r="A4" t="str">
            <v>Álgebra Linear Avançada I</v>
          </cell>
          <cell r="B4">
            <v>4.5207857142857133</v>
          </cell>
          <cell r="C4">
            <v>4.3299450549450551</v>
          </cell>
        </row>
        <row r="5">
          <cell r="A5" t="str">
            <v>Álgebra Linear Avançada II</v>
          </cell>
          <cell r="B5">
            <v>4.3254999999999999</v>
          </cell>
          <cell r="C5">
            <v>4.2620000000000005</v>
          </cell>
        </row>
        <row r="6">
          <cell r="A6" t="str">
            <v>Análise no Rn I</v>
          </cell>
          <cell r="B6">
            <v>4.528142857142857</v>
          </cell>
          <cell r="C6">
            <v>4.4888888888888889</v>
          </cell>
        </row>
        <row r="7">
          <cell r="A7" t="str">
            <v>Análise Real I</v>
          </cell>
          <cell r="B7">
            <v>4.6741155913978494</v>
          </cell>
          <cell r="C7">
            <v>4.1302132798848801</v>
          </cell>
        </row>
        <row r="8">
          <cell r="A8" t="str">
            <v>Análise Real II</v>
          </cell>
          <cell r="B8">
            <v>4.5050769230769223</v>
          </cell>
          <cell r="C8">
            <v>4.2625000000000002</v>
          </cell>
        </row>
        <row r="9">
          <cell r="A9" t="str">
            <v>Anéis e Corpos</v>
          </cell>
          <cell r="B9">
            <v>3.7463333333333333</v>
          </cell>
          <cell r="C9">
            <v>4.3886363636363637</v>
          </cell>
        </row>
        <row r="10">
          <cell r="A10" t="str">
            <v>Cálculo de Probabilidade</v>
          </cell>
          <cell r="B10">
            <v>4.5542727272727275</v>
          </cell>
          <cell r="C10">
            <v>4.0235507246376807</v>
          </cell>
        </row>
        <row r="11">
          <cell r="A11" t="str">
            <v>Cálculo Numérico</v>
          </cell>
          <cell r="B11">
            <v>3.9826719838308988</v>
          </cell>
          <cell r="C11">
            <v>4.1105264202142155</v>
          </cell>
        </row>
        <row r="12">
          <cell r="A12" t="str">
            <v>Cálculo Vetorial e Tensorial</v>
          </cell>
          <cell r="B12">
            <v>4.0102283462463646</v>
          </cell>
          <cell r="C12">
            <v>3.867982403765803</v>
          </cell>
        </row>
        <row r="13">
          <cell r="A13" t="str">
            <v>Equações Diferenciais Ordinárias</v>
          </cell>
          <cell r="B13">
            <v>4.7002857142857142</v>
          </cell>
          <cell r="C13">
            <v>4.5027777777777782</v>
          </cell>
        </row>
        <row r="14">
          <cell r="A14" t="str">
            <v>Equações Diferenciais Parciais</v>
          </cell>
          <cell r="B14">
            <v>4.8330000000000002</v>
          </cell>
          <cell r="C14">
            <v>3.12</v>
          </cell>
        </row>
        <row r="15">
          <cell r="A15" t="str">
            <v>Extensões Algébricas</v>
          </cell>
          <cell r="B15">
            <v>4.6669999999999998</v>
          </cell>
          <cell r="C15">
            <v>4.5333333333333332</v>
          </cell>
        </row>
        <row r="16">
          <cell r="A16" t="str">
            <v>Formas Diferenciais</v>
          </cell>
          <cell r="B16">
            <v>4.4350000000000005</v>
          </cell>
          <cell r="C16">
            <v>4.8499999999999996</v>
          </cell>
        </row>
        <row r="17">
          <cell r="A17" t="str">
            <v>Funções de Variável Complexa</v>
          </cell>
          <cell r="B17">
            <v>4.7361111111111116</v>
          </cell>
          <cell r="C17">
            <v>4.3538461538461544</v>
          </cell>
        </row>
        <row r="18">
          <cell r="A18" t="str">
            <v>Geometria Diferencial I</v>
          </cell>
          <cell r="B18">
            <v>4.7540909090909107</v>
          </cell>
          <cell r="C18">
            <v>4.5200000000000005</v>
          </cell>
        </row>
        <row r="19">
          <cell r="A19" t="str">
            <v>Geometria Diferencial II</v>
          </cell>
          <cell r="B19">
            <v>4.8336666666666668</v>
          </cell>
          <cell r="C19">
            <v>4.5250000000000004</v>
          </cell>
        </row>
        <row r="20">
          <cell r="A20" t="str">
            <v>Geometria não-Euclidiana</v>
          </cell>
          <cell r="B20">
            <v>4.2221827956989246</v>
          </cell>
          <cell r="C20">
            <v>4.5830882352941185</v>
          </cell>
        </row>
        <row r="21">
          <cell r="A21" t="str">
            <v>Grupos</v>
          </cell>
          <cell r="B21">
            <v>4.2230769230769223</v>
          </cell>
          <cell r="C21">
            <v>4.0933333333333328</v>
          </cell>
        </row>
        <row r="22">
          <cell r="A22" t="str">
            <v>Introdução à Análise Funcional</v>
          </cell>
          <cell r="B22">
            <v>4.8</v>
          </cell>
          <cell r="C22">
            <v>5</v>
          </cell>
        </row>
        <row r="23">
          <cell r="A23" t="str">
            <v>Probabilidade</v>
          </cell>
          <cell r="B23">
            <v>4.4625000000000004</v>
          </cell>
          <cell r="C23">
            <v>4.6692424242424249</v>
          </cell>
        </row>
        <row r="24">
          <cell r="A24" t="str">
            <v>Processos Estocásticos</v>
          </cell>
          <cell r="B24">
            <v>4.7663333333333338</v>
          </cell>
          <cell r="C24">
            <v>4.7</v>
          </cell>
        </row>
        <row r="25">
          <cell r="A25" t="str">
            <v>Sequências e Séries</v>
          </cell>
          <cell r="B25">
            <v>4.3087788398154254</v>
          </cell>
          <cell r="C25">
            <v>4.6549930861636835</v>
          </cell>
        </row>
        <row r="26">
          <cell r="A26" t="str">
            <v>TCC</v>
          </cell>
          <cell r="B26">
            <v>4.7834545454545454</v>
          </cell>
          <cell r="C26">
            <v>4.9011655011655009</v>
          </cell>
        </row>
        <row r="27">
          <cell r="A27" t="str">
            <v>Teoria Aritmética dos Números</v>
          </cell>
          <cell r="B27">
            <v>4.0927450980392148</v>
          </cell>
          <cell r="C27">
            <v>4.2859238613775812</v>
          </cell>
        </row>
        <row r="28">
          <cell r="A28" t="str">
            <v>Teoria Axiomática dos Conjuntos</v>
          </cell>
          <cell r="B28">
            <v>4.6500000000000004</v>
          </cell>
          <cell r="C28">
            <v>4.9399999999999995</v>
          </cell>
        </row>
        <row r="29">
          <cell r="A29" t="str">
            <v>Teoria da Medida e Integração</v>
          </cell>
          <cell r="B29">
            <v>4.211214285714286</v>
          </cell>
          <cell r="C29">
            <v>4.834545454545454</v>
          </cell>
        </row>
        <row r="30">
          <cell r="A30" t="str">
            <v>Topologia</v>
          </cell>
          <cell r="B30">
            <v>4.6412105263157892</v>
          </cell>
          <cell r="C30">
            <v>4.7096153846153843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idade residuos"/>
      <sheetName val="Correlação"/>
      <sheetName val="Regressão"/>
      <sheetName val="Regressão sem infraestrutura"/>
      <sheetName val="Dados"/>
      <sheetName val="Planilha2"/>
      <sheetName val="Planilha3"/>
      <sheetName val="Planilha1"/>
      <sheetName val="Dados originais"/>
    </sheetNames>
    <sheetDataSet>
      <sheetData sheetId="0"/>
      <sheetData sheetId="1"/>
      <sheetData sheetId="2"/>
      <sheetData sheetId="3"/>
      <sheetData sheetId="4">
        <row r="1">
          <cell r="B1" t="str">
            <v>Atuação docente</v>
          </cell>
          <cell r="D1" t="str">
            <v>Infraestrutura</v>
          </cell>
          <cell r="E1" t="str">
            <v>Nota discente</v>
          </cell>
          <cell r="F1" t="str">
            <v>Geral</v>
          </cell>
          <cell r="H1" t="str">
            <v>Atuação discente</v>
          </cell>
        </row>
        <row r="2">
          <cell r="A2" t="str">
            <v>Álgebra Linear</v>
          </cell>
          <cell r="B2">
            <v>4.4238209843099474</v>
          </cell>
          <cell r="D2">
            <v>4.3618661339740497</v>
          </cell>
          <cell r="E2">
            <v>1.7204301075268817</v>
          </cell>
          <cell r="F2">
            <v>4.3565559356435841</v>
          </cell>
          <cell r="H2">
            <v>3.9989898989898984</v>
          </cell>
        </row>
        <row r="3">
          <cell r="A3" t="str">
            <v>Álgebra Linear Avançada I</v>
          </cell>
          <cell r="B3">
            <v>4.4071428571428575</v>
          </cell>
          <cell r="D3">
            <v>4.4498626373626378</v>
          </cell>
          <cell r="E3">
            <v>1.6176470588235294</v>
          </cell>
          <cell r="F3">
            <v>4.3299450549450551</v>
          </cell>
          <cell r="H3">
            <v>3.4642857142857144</v>
          </cell>
        </row>
        <row r="4">
          <cell r="A4" t="str">
            <v>Álgebra Linear Avançada II</v>
          </cell>
          <cell r="B4">
            <v>4.3400000000000007</v>
          </cell>
          <cell r="D4">
            <v>4.1749999999999998</v>
          </cell>
          <cell r="E4">
            <v>1.5</v>
          </cell>
          <cell r="F4">
            <v>4.2620000000000005</v>
          </cell>
          <cell r="H4">
            <v>4.22</v>
          </cell>
        </row>
        <row r="5">
          <cell r="A5" t="str">
            <v>Análise Real I</v>
          </cell>
          <cell r="B5">
            <v>4.0827937095282154</v>
          </cell>
          <cell r="D5">
            <v>4.2845410628019325</v>
          </cell>
          <cell r="E5">
            <v>1.271186440677966</v>
          </cell>
          <cell r="F5">
            <v>4.1302132798848801</v>
          </cell>
          <cell r="H5">
            <v>3.75</v>
          </cell>
        </row>
        <row r="6">
          <cell r="A6" t="str">
            <v>Análise Real II</v>
          </cell>
          <cell r="B6">
            <v>4.1749999999999998</v>
          </cell>
          <cell r="D6">
            <v>4.4375</v>
          </cell>
          <cell r="E6">
            <v>1.0666666666666667</v>
          </cell>
          <cell r="F6">
            <v>4.2625000000000002</v>
          </cell>
          <cell r="H6">
            <v>4</v>
          </cell>
        </row>
        <row r="7">
          <cell r="A7" t="str">
            <v>Análise no Rn I</v>
          </cell>
          <cell r="B7">
            <v>4.5777777777777775</v>
          </cell>
          <cell r="D7">
            <v>4.4722222222222214</v>
          </cell>
          <cell r="E7">
            <v>2.4</v>
          </cell>
          <cell r="F7">
            <v>4.4888888888888889</v>
          </cell>
          <cell r="H7">
            <v>4.1111111111111107</v>
          </cell>
        </row>
        <row r="8">
          <cell r="A8" t="str">
            <v>Anéis e Corpos</v>
          </cell>
          <cell r="B8">
            <v>4.2833333333333332</v>
          </cell>
          <cell r="D8">
            <v>4.708333333333333</v>
          </cell>
          <cell r="E8">
            <v>1.3076923076923077</v>
          </cell>
          <cell r="F8">
            <v>4.3886363636363637</v>
          </cell>
          <cell r="H8">
            <v>3.6363636363636367</v>
          </cell>
        </row>
        <row r="9">
          <cell r="A9" t="str">
            <v>Cálculo de Probabilidade</v>
          </cell>
          <cell r="B9">
            <v>4.1333333333333329</v>
          </cell>
          <cell r="D9">
            <v>4.0172101449275361</v>
          </cell>
          <cell r="E9">
            <v>1.4347826086956521</v>
          </cell>
          <cell r="F9">
            <v>4.0235507246376807</v>
          </cell>
          <cell r="H9">
            <v>3.5</v>
          </cell>
        </row>
        <row r="10">
          <cell r="A10" t="str">
            <v>Cálculo Numérico</v>
          </cell>
          <cell r="B10">
            <v>4.1369766009884188</v>
          </cell>
          <cell r="D10">
            <v>4.1158037012769499</v>
          </cell>
          <cell r="E10">
            <v>2.0868421052631581</v>
          </cell>
          <cell r="F10">
            <v>4.1105264202142155</v>
          </cell>
          <cell r="H10">
            <v>3.9571663920922568</v>
          </cell>
        </row>
        <row r="11">
          <cell r="A11" t="str">
            <v>Cálculo Vetorial e Tensorial</v>
          </cell>
          <cell r="B11">
            <v>3.9958391511493403</v>
          </cell>
          <cell r="D11">
            <v>3.7617798774953775</v>
          </cell>
          <cell r="E11">
            <v>1.5362595419847329</v>
          </cell>
          <cell r="F11">
            <v>3.867982403765803</v>
          </cell>
          <cell r="H11">
            <v>3.6535087719298245</v>
          </cell>
        </row>
        <row r="12">
          <cell r="A12" t="str">
            <v>Equações Diferenciais Ordinárias</v>
          </cell>
          <cell r="B12">
            <v>4.5333333333333332</v>
          </cell>
          <cell r="D12">
            <v>4.4340277777777777</v>
          </cell>
          <cell r="E12">
            <v>3.7777777777777777</v>
          </cell>
          <cell r="F12">
            <v>4.5027777777777782</v>
          </cell>
          <cell r="H12">
            <v>4.625</v>
          </cell>
        </row>
        <row r="13">
          <cell r="A13" t="str">
            <v>Equações Diferenciais Parciais</v>
          </cell>
          <cell r="B13">
            <v>2.2399999999999998</v>
          </cell>
          <cell r="D13">
            <v>4.05</v>
          </cell>
          <cell r="E13">
            <v>4</v>
          </cell>
          <cell r="F13">
            <v>3.12</v>
          </cell>
          <cell r="H13">
            <v>3.8</v>
          </cell>
        </row>
        <row r="14">
          <cell r="A14" t="str">
            <v>Extensões Algébricas</v>
          </cell>
          <cell r="B14">
            <v>4.4666666666666668</v>
          </cell>
          <cell r="D14">
            <v>4.625</v>
          </cell>
          <cell r="E14">
            <v>1.2</v>
          </cell>
          <cell r="F14">
            <v>4.5333333333333332</v>
          </cell>
          <cell r="H14">
            <v>4.5</v>
          </cell>
        </row>
        <row r="15">
          <cell r="A15" t="str">
            <v>Formas Diferenciais</v>
          </cell>
          <cell r="B15">
            <v>4.7</v>
          </cell>
          <cell r="D15">
            <v>5</v>
          </cell>
          <cell r="E15">
            <v>4</v>
          </cell>
          <cell r="F15">
            <v>4.8499999999999996</v>
          </cell>
          <cell r="H15">
            <v>5</v>
          </cell>
        </row>
        <row r="16">
          <cell r="A16" t="str">
            <v>Funções de Variável Complexa</v>
          </cell>
          <cell r="B16">
            <v>4.3230769230769237</v>
          </cell>
          <cell r="D16">
            <v>4.4423076923076916</v>
          </cell>
          <cell r="E16">
            <v>2.5625</v>
          </cell>
          <cell r="F16">
            <v>4.3538461538461544</v>
          </cell>
          <cell r="H16">
            <v>4.1538461538461542</v>
          </cell>
        </row>
        <row r="17">
          <cell r="A17" t="str">
            <v>Geometria Diferencial I</v>
          </cell>
          <cell r="B17">
            <v>4.5200000000000005</v>
          </cell>
          <cell r="D17">
            <v>4.5749999999999993</v>
          </cell>
          <cell r="E17">
            <v>2.5</v>
          </cell>
          <cell r="F17">
            <v>4.5200000000000005</v>
          </cell>
          <cell r="H17">
            <v>4.3</v>
          </cell>
        </row>
        <row r="18">
          <cell r="A18" t="str">
            <v>Geometria Diferencial II</v>
          </cell>
          <cell r="B18">
            <v>4.5750000000000002</v>
          </cell>
          <cell r="D18">
            <v>4.59375</v>
          </cell>
          <cell r="E18">
            <v>2.375</v>
          </cell>
          <cell r="F18">
            <v>4.5250000000000004</v>
          </cell>
          <cell r="H18">
            <v>4</v>
          </cell>
        </row>
        <row r="19">
          <cell r="A19" t="str">
            <v>Grupos</v>
          </cell>
          <cell r="B19">
            <v>4.1599999999999993</v>
          </cell>
          <cell r="D19">
            <v>4.083333333333333</v>
          </cell>
          <cell r="E19">
            <v>2.5294117647058822</v>
          </cell>
          <cell r="F19">
            <v>4.0933333333333328</v>
          </cell>
          <cell r="H19">
            <v>3.8</v>
          </cell>
        </row>
        <row r="20">
          <cell r="A20" t="str">
            <v>Grupo Fundamental e Espaço de Recobrimento</v>
          </cell>
          <cell r="B20">
            <v>5</v>
          </cell>
          <cell r="D20">
            <v>5</v>
          </cell>
          <cell r="E20">
            <v>2.6666666666666665</v>
          </cell>
          <cell r="F20">
            <v>5</v>
          </cell>
          <cell r="H20">
            <v>5</v>
          </cell>
        </row>
        <row r="21">
          <cell r="A21" t="str">
            <v>Introdução à Análise Funcional</v>
          </cell>
          <cell r="B21">
            <v>5</v>
          </cell>
          <cell r="D21">
            <v>5</v>
          </cell>
          <cell r="E21">
            <v>4</v>
          </cell>
          <cell r="F21">
            <v>5</v>
          </cell>
          <cell r="H21">
            <v>5</v>
          </cell>
        </row>
        <row r="22">
          <cell r="A22" t="str">
            <v>Matemática Discreta</v>
          </cell>
          <cell r="B22">
            <v>3.1029652413862938</v>
          </cell>
          <cell r="D22">
            <v>3.372699446347454</v>
          </cell>
          <cell r="E22">
            <v>0.77966101694915257</v>
          </cell>
          <cell r="F22">
            <v>3.2357186492321288</v>
          </cell>
          <cell r="H22">
            <v>3.3515625</v>
          </cell>
        </row>
        <row r="23">
          <cell r="A23" t="str">
            <v>Métodos Numéricos em EDO's</v>
          </cell>
          <cell r="B23">
            <v>4.75</v>
          </cell>
          <cell r="D23">
            <v>4.7083333333333339</v>
          </cell>
          <cell r="E23">
            <v>4</v>
          </cell>
          <cell r="F23">
            <v>4.7333333333333325</v>
          </cell>
          <cell r="H23">
            <v>4.75</v>
          </cell>
        </row>
        <row r="24">
          <cell r="A24" t="str">
            <v>Probabilidade</v>
          </cell>
          <cell r="B24">
            <v>4.7560606060606059</v>
          </cell>
          <cell r="D24">
            <v>4.7071969696969704</v>
          </cell>
          <cell r="E24">
            <v>2.3529411764705883</v>
          </cell>
          <cell r="F24">
            <v>4.6692424242424249</v>
          </cell>
          <cell r="H24">
            <v>4.083333333333333</v>
          </cell>
        </row>
        <row r="25">
          <cell r="A25" t="str">
            <v>Processos Estocásticos</v>
          </cell>
          <cell r="B25">
            <v>4.9000000000000004</v>
          </cell>
          <cell r="D25">
            <v>4.75</v>
          </cell>
          <cell r="E25">
            <v>1.8</v>
          </cell>
          <cell r="F25">
            <v>4.7</v>
          </cell>
          <cell r="H25">
            <v>3.5</v>
          </cell>
        </row>
        <row r="26">
          <cell r="A26" t="str">
            <v>Sequências e Séries</v>
          </cell>
          <cell r="B26">
            <v>4.7872353297035684</v>
          </cell>
          <cell r="D26">
            <v>4.6183508339815056</v>
          </cell>
          <cell r="E26">
            <v>1.9333333333333333</v>
          </cell>
          <cell r="F26">
            <v>4.6549930861636835</v>
          </cell>
          <cell r="H26">
            <v>4.1403508771929829</v>
          </cell>
        </row>
        <row r="27">
          <cell r="A27" t="str">
            <v>Teoria Aritmética dos Números</v>
          </cell>
          <cell r="B27">
            <v>4.3896551724137929</v>
          </cell>
          <cell r="D27">
            <v>4.2452845475758361</v>
          </cell>
          <cell r="E27">
            <v>1.5932203389830508</v>
          </cell>
          <cell r="F27">
            <v>4.2859238613775812</v>
          </cell>
          <cell r="H27">
            <v>3.9298245614035086</v>
          </cell>
        </row>
        <row r="28">
          <cell r="A28" t="str">
            <v>Teoria Aritmética dos Números II</v>
          </cell>
          <cell r="B28">
            <v>5</v>
          </cell>
          <cell r="D28">
            <v>5</v>
          </cell>
          <cell r="E28">
            <v>1.3333299999999999</v>
          </cell>
          <cell r="F28">
            <v>5</v>
          </cell>
          <cell r="H28">
            <v>5</v>
          </cell>
        </row>
        <row r="29">
          <cell r="A29" t="str">
            <v>Teoria Axiomática de Conjuntos</v>
          </cell>
          <cell r="B29">
            <v>4.92</v>
          </cell>
          <cell r="D29">
            <v>4.95</v>
          </cell>
          <cell r="E29">
            <v>2.7142857142857144</v>
          </cell>
          <cell r="F29">
            <v>4.9399999999999995</v>
          </cell>
          <cell r="H29">
            <v>5</v>
          </cell>
        </row>
        <row r="30">
          <cell r="A30" t="str">
            <v>Teoria da Medida e Integração</v>
          </cell>
          <cell r="B30">
            <v>4.8181818181818183</v>
          </cell>
          <cell r="D30">
            <v>4.8818181818181818</v>
          </cell>
          <cell r="E30">
            <v>2.5</v>
          </cell>
          <cell r="F30">
            <v>4.834545454545454</v>
          </cell>
          <cell r="H30">
            <v>4.7272727272727275</v>
          </cell>
        </row>
        <row r="31">
          <cell r="A31" t="str">
            <v>Topologia</v>
          </cell>
          <cell r="B31">
            <v>4.8307692307692305</v>
          </cell>
          <cell r="D31">
            <v>4.6730769230769234</v>
          </cell>
          <cell r="E31">
            <v>1.1111111111111112</v>
          </cell>
          <cell r="F31">
            <v>4.7096153846153843</v>
          </cell>
          <cell r="H31">
            <v>4.25</v>
          </cell>
        </row>
        <row r="32">
          <cell r="A32" t="str">
            <v>TCC</v>
          </cell>
          <cell r="B32">
            <v>4.9151515151515159</v>
          </cell>
          <cell r="D32">
            <v>4.916666666666667</v>
          </cell>
          <cell r="E32">
            <v>2.5872999999999999</v>
          </cell>
          <cell r="F32">
            <v>4.9011655011655009</v>
          </cell>
          <cell r="H32">
            <v>4.7692307692307692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4"/>
  <sheetViews>
    <sheetView tabSelected="1" topLeftCell="A115" workbookViewId="0">
      <pane xSplit="1" topLeftCell="B1" activePane="topRight" state="frozen"/>
      <selection activeCell="A11" sqref="A11"/>
      <selection pane="topRight" activeCell="A115" sqref="A115:A128"/>
    </sheetView>
  </sheetViews>
  <sheetFormatPr defaultRowHeight="14.5" x14ac:dyDescent="0.35"/>
  <cols>
    <col min="1" max="1" width="45.81640625" bestFit="1" customWidth="1"/>
    <col min="2" max="2" width="111.1796875" customWidth="1"/>
    <col min="3" max="6" width="10" customWidth="1"/>
    <col min="7" max="9" width="9.81640625" customWidth="1"/>
    <col min="10" max="10" width="9.54296875" customWidth="1"/>
    <col min="11" max="12" width="9.453125" customWidth="1"/>
    <col min="13" max="13" width="9.1796875" customWidth="1"/>
    <col min="14" max="16" width="9.26953125" customWidth="1"/>
    <col min="33" max="33" width="10.1796875" bestFit="1" customWidth="1"/>
    <col min="34" max="34" width="12.7265625" bestFit="1" customWidth="1"/>
    <col min="35" max="35" width="16.26953125" bestFit="1" customWidth="1"/>
  </cols>
  <sheetData>
    <row r="1" spans="1:35" x14ac:dyDescent="0.35">
      <c r="A1" s="116" t="s">
        <v>0</v>
      </c>
      <c r="B1" s="118" t="s">
        <v>1</v>
      </c>
      <c r="C1" s="120" t="s">
        <v>2</v>
      </c>
      <c r="D1" s="110"/>
      <c r="E1" s="110"/>
      <c r="F1" s="110"/>
      <c r="G1" s="110"/>
      <c r="H1" s="110"/>
      <c r="I1" s="121"/>
      <c r="J1" s="109" t="s">
        <v>3</v>
      </c>
      <c r="K1" s="110"/>
      <c r="L1" s="110"/>
      <c r="M1" s="110"/>
      <c r="N1" s="110"/>
      <c r="O1" s="110"/>
      <c r="P1" s="111"/>
      <c r="Q1" s="109" t="s">
        <v>4</v>
      </c>
      <c r="R1" s="110"/>
      <c r="S1" s="110"/>
      <c r="T1" s="110"/>
      <c r="U1" s="110"/>
      <c r="V1" s="110"/>
      <c r="W1" s="111"/>
      <c r="X1" s="112" t="s">
        <v>19</v>
      </c>
      <c r="Y1" s="113"/>
      <c r="Z1" s="113"/>
      <c r="AA1" s="113"/>
      <c r="AB1" s="113"/>
      <c r="AC1" s="113"/>
      <c r="AD1" s="114"/>
      <c r="AE1" s="42"/>
    </row>
    <row r="2" spans="1:35" ht="15" thickBot="1" x14ac:dyDescent="0.4">
      <c r="A2" s="117"/>
      <c r="B2" s="131"/>
      <c r="C2" s="7">
        <v>0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25" t="s">
        <v>5</v>
      </c>
      <c r="J2" s="16">
        <v>0</v>
      </c>
      <c r="K2" s="19">
        <v>1</v>
      </c>
      <c r="L2" s="19">
        <v>2</v>
      </c>
      <c r="M2" s="19">
        <v>3</v>
      </c>
      <c r="N2" s="19">
        <v>4</v>
      </c>
      <c r="O2" s="19">
        <v>5</v>
      </c>
      <c r="P2" s="17" t="s">
        <v>5</v>
      </c>
      <c r="Q2" s="16">
        <v>0</v>
      </c>
      <c r="R2" s="19">
        <v>1</v>
      </c>
      <c r="S2" s="19">
        <v>2</v>
      </c>
      <c r="T2" s="19">
        <v>3</v>
      </c>
      <c r="U2" s="19">
        <v>4</v>
      </c>
      <c r="V2" s="19">
        <v>5</v>
      </c>
      <c r="W2" s="17" t="s">
        <v>5</v>
      </c>
      <c r="X2" s="23">
        <v>0</v>
      </c>
      <c r="Y2" s="21">
        <v>1</v>
      </c>
      <c r="Z2" s="21">
        <v>2</v>
      </c>
      <c r="AA2" s="21">
        <v>3</v>
      </c>
      <c r="AB2" s="21">
        <v>4</v>
      </c>
      <c r="AC2" s="21">
        <v>5</v>
      </c>
      <c r="AD2" s="24" t="s">
        <v>5</v>
      </c>
      <c r="AE2" s="43"/>
      <c r="AF2" s="8" t="s">
        <v>53</v>
      </c>
      <c r="AG2" s="8" t="s">
        <v>54</v>
      </c>
      <c r="AH2" s="8" t="s">
        <v>56</v>
      </c>
      <c r="AI2" s="8" t="s">
        <v>55</v>
      </c>
    </row>
    <row r="3" spans="1:35" x14ac:dyDescent="0.35">
      <c r="A3" s="107" t="s">
        <v>6</v>
      </c>
      <c r="B3" s="1" t="s">
        <v>7</v>
      </c>
      <c r="C3" s="9">
        <v>25</v>
      </c>
      <c r="D3" s="9">
        <v>12</v>
      </c>
      <c r="E3" s="9">
        <v>12</v>
      </c>
      <c r="F3" s="9">
        <v>33</v>
      </c>
      <c r="G3" s="9">
        <v>93</v>
      </c>
      <c r="H3" s="9">
        <v>274</v>
      </c>
      <c r="I3" s="9">
        <f>SUM(C3:H3)</f>
        <v>449</v>
      </c>
      <c r="J3" s="10">
        <v>20</v>
      </c>
      <c r="K3" s="11">
        <v>4</v>
      </c>
      <c r="L3" s="11">
        <v>7</v>
      </c>
      <c r="M3" s="11">
        <v>16</v>
      </c>
      <c r="N3" s="11">
        <v>37</v>
      </c>
      <c r="O3" s="11">
        <v>94</v>
      </c>
      <c r="P3" s="12">
        <v>178</v>
      </c>
      <c r="Q3" s="10">
        <v>22</v>
      </c>
      <c r="R3" s="11">
        <v>6</v>
      </c>
      <c r="S3" s="11">
        <v>17</v>
      </c>
      <c r="T3" s="11">
        <v>47</v>
      </c>
      <c r="U3" s="11">
        <v>105</v>
      </c>
      <c r="V3" s="11">
        <v>246</v>
      </c>
      <c r="W3" s="12">
        <f t="shared" ref="W3:W7" si="0">SUM(Q3:V3)</f>
        <v>443</v>
      </c>
      <c r="X3" s="10">
        <f>C3+J3+Q3</f>
        <v>67</v>
      </c>
      <c r="Y3" s="11">
        <f t="shared" ref="Y3:AC3" si="1">D3+K3+R3</f>
        <v>22</v>
      </c>
      <c r="Z3" s="11">
        <f t="shared" si="1"/>
        <v>36</v>
      </c>
      <c r="AA3" s="11">
        <f t="shared" si="1"/>
        <v>96</v>
      </c>
      <c r="AB3" s="11">
        <f t="shared" si="1"/>
        <v>235</v>
      </c>
      <c r="AC3" s="11">
        <f t="shared" si="1"/>
        <v>614</v>
      </c>
      <c r="AD3" s="12">
        <f>SUM(X3:AC3)</f>
        <v>1070</v>
      </c>
      <c r="AE3" s="32"/>
      <c r="AF3" s="32">
        <f>(Y3*1+Z3*2+AA3*3+AB3*4+AC3*5)/AD3</f>
        <v>4.104672897196262</v>
      </c>
      <c r="AG3" s="33">
        <f>AF3/5</f>
        <v>0.82093457943925241</v>
      </c>
      <c r="AH3">
        <f>(Y3*1+Z3*2+AA3*3+AB3*4+AC3*5)/(AD3-X3)</f>
        <v>4.3788634097706876</v>
      </c>
      <c r="AI3" s="33">
        <f>AH3/5</f>
        <v>0.87577268195413749</v>
      </c>
    </row>
    <row r="4" spans="1:35" x14ac:dyDescent="0.35">
      <c r="A4" s="107"/>
      <c r="B4" s="2" t="s">
        <v>8</v>
      </c>
      <c r="C4" s="11">
        <v>24</v>
      </c>
      <c r="D4" s="11">
        <v>16</v>
      </c>
      <c r="E4" s="11">
        <v>13</v>
      </c>
      <c r="F4" s="11">
        <v>37</v>
      </c>
      <c r="G4" s="11">
        <v>74</v>
      </c>
      <c r="H4" s="11">
        <v>285</v>
      </c>
      <c r="I4" s="11">
        <f t="shared" ref="I4:I7" si="2">SUM(C4:H4)</f>
        <v>449</v>
      </c>
      <c r="J4" s="10">
        <v>19</v>
      </c>
      <c r="K4" s="11">
        <v>4</v>
      </c>
      <c r="L4" s="11">
        <v>7</v>
      </c>
      <c r="M4" s="11">
        <v>16</v>
      </c>
      <c r="N4" s="11">
        <v>45</v>
      </c>
      <c r="O4" s="11">
        <v>87</v>
      </c>
      <c r="P4" s="12">
        <v>178</v>
      </c>
      <c r="Q4" s="10">
        <v>21</v>
      </c>
      <c r="R4" s="11">
        <v>6</v>
      </c>
      <c r="S4" s="11">
        <v>25</v>
      </c>
      <c r="T4" s="11">
        <v>56</v>
      </c>
      <c r="U4" s="11">
        <v>102</v>
      </c>
      <c r="V4" s="11">
        <v>233</v>
      </c>
      <c r="W4" s="12">
        <f t="shared" si="0"/>
        <v>443</v>
      </c>
      <c r="X4" s="10">
        <f t="shared" ref="X4:X7" si="3">C4+J4+Q4</f>
        <v>64</v>
      </c>
      <c r="Y4" s="11">
        <f t="shared" ref="Y4:Y7" si="4">D4+K4+R4</f>
        <v>26</v>
      </c>
      <c r="Z4" s="11">
        <f t="shared" ref="Z4:Z7" si="5">E4+L4+S4</f>
        <v>45</v>
      </c>
      <c r="AA4" s="11">
        <f t="shared" ref="AA4:AA7" si="6">F4+M4+T4</f>
        <v>109</v>
      </c>
      <c r="AB4" s="11">
        <f t="shared" ref="AB4:AB7" si="7">G4+N4+U4</f>
        <v>221</v>
      </c>
      <c r="AC4" s="11">
        <f t="shared" ref="AC4:AC7" si="8">H4+O4+V4</f>
        <v>605</v>
      </c>
      <c r="AD4" s="12">
        <f t="shared" ref="AD4:AD7" si="9">SUM(X4:AC4)</f>
        <v>1070</v>
      </c>
      <c r="AE4" s="32"/>
      <c r="AF4" s="32">
        <f>(Y4*1+Z4*2+AA4*3+AB4*4+AC4*5)/AD4</f>
        <v>4.0672897196261681</v>
      </c>
      <c r="AG4" s="33">
        <f t="shared" ref="AG4:AG67" si="10">AF4/5</f>
        <v>0.81345794392523363</v>
      </c>
      <c r="AH4">
        <f>(Y4*1+Z4*2+AA4*3+AB4*4+AC4*5)/(AD4-X4)</f>
        <v>4.3260437375745528</v>
      </c>
      <c r="AI4" s="33">
        <f t="shared" ref="AI4:AI67" si="11">AH4/5</f>
        <v>0.86520874751491061</v>
      </c>
    </row>
    <row r="5" spans="1:35" x14ac:dyDescent="0.35">
      <c r="A5" s="107"/>
      <c r="B5" s="2" t="s">
        <v>9</v>
      </c>
      <c r="C5" s="11">
        <v>24</v>
      </c>
      <c r="D5" s="11">
        <v>11</v>
      </c>
      <c r="E5" s="11">
        <v>15</v>
      </c>
      <c r="F5" s="11">
        <v>31</v>
      </c>
      <c r="G5" s="11">
        <v>65</v>
      </c>
      <c r="H5" s="11">
        <v>303</v>
      </c>
      <c r="I5" s="11">
        <f t="shared" si="2"/>
        <v>449</v>
      </c>
      <c r="J5" s="10">
        <v>21</v>
      </c>
      <c r="K5" s="11">
        <v>5</v>
      </c>
      <c r="L5" s="11">
        <v>5</v>
      </c>
      <c r="M5" s="11">
        <v>13</v>
      </c>
      <c r="N5" s="11">
        <v>32</v>
      </c>
      <c r="O5" s="11">
        <v>102</v>
      </c>
      <c r="P5" s="12">
        <v>178</v>
      </c>
      <c r="Q5" s="10">
        <v>22</v>
      </c>
      <c r="R5" s="11">
        <v>10</v>
      </c>
      <c r="S5" s="11">
        <v>19</v>
      </c>
      <c r="T5" s="11">
        <v>48</v>
      </c>
      <c r="U5" s="11">
        <v>88</v>
      </c>
      <c r="V5" s="11">
        <v>256</v>
      </c>
      <c r="W5" s="12">
        <f t="shared" si="0"/>
        <v>443</v>
      </c>
      <c r="X5" s="10">
        <f t="shared" si="3"/>
        <v>67</v>
      </c>
      <c r="Y5" s="11">
        <f t="shared" si="4"/>
        <v>26</v>
      </c>
      <c r="Z5" s="11">
        <f t="shared" si="5"/>
        <v>39</v>
      </c>
      <c r="AA5" s="11">
        <f t="shared" si="6"/>
        <v>92</v>
      </c>
      <c r="AB5" s="11">
        <f t="shared" si="7"/>
        <v>185</v>
      </c>
      <c r="AC5" s="11">
        <f t="shared" si="8"/>
        <v>661</v>
      </c>
      <c r="AD5" s="12">
        <f t="shared" si="9"/>
        <v>1070</v>
      </c>
      <c r="AE5" s="32"/>
      <c r="AF5" s="32">
        <f>(Y5*1+Z5*2+AA5*3+AB5*4+AC5*5)/AD5</f>
        <v>4.1355140186915884</v>
      </c>
      <c r="AG5" s="33">
        <f t="shared" si="10"/>
        <v>0.82710280373831768</v>
      </c>
      <c r="AH5">
        <f>(Y5*1+Z5*2+AA5*3+AB5*4+AC5*5)/(AD5-X5)</f>
        <v>4.4117647058823533</v>
      </c>
      <c r="AI5" s="33">
        <f t="shared" si="11"/>
        <v>0.88235294117647067</v>
      </c>
    </row>
    <row r="6" spans="1:35" x14ac:dyDescent="0.35">
      <c r="A6" s="107"/>
      <c r="B6" s="2" t="s">
        <v>10</v>
      </c>
      <c r="C6" s="11">
        <v>26</v>
      </c>
      <c r="D6" s="11">
        <v>10</v>
      </c>
      <c r="E6" s="11">
        <v>8</v>
      </c>
      <c r="F6" s="11">
        <v>32</v>
      </c>
      <c r="G6" s="11">
        <v>65</v>
      </c>
      <c r="H6" s="11">
        <v>308</v>
      </c>
      <c r="I6" s="11">
        <f t="shared" si="2"/>
        <v>449</v>
      </c>
      <c r="J6" s="10">
        <v>20</v>
      </c>
      <c r="K6" s="11">
        <v>4</v>
      </c>
      <c r="L6" s="11">
        <v>5</v>
      </c>
      <c r="M6" s="11">
        <v>8</v>
      </c>
      <c r="N6" s="11">
        <v>34</v>
      </c>
      <c r="O6" s="11">
        <v>107</v>
      </c>
      <c r="P6" s="12">
        <f>SUM(J6:O6)</f>
        <v>178</v>
      </c>
      <c r="Q6" s="10">
        <v>22</v>
      </c>
      <c r="R6" s="11">
        <v>6</v>
      </c>
      <c r="S6" s="11">
        <v>16</v>
      </c>
      <c r="T6" s="11">
        <v>41</v>
      </c>
      <c r="U6" s="11">
        <v>83</v>
      </c>
      <c r="V6" s="11">
        <v>275</v>
      </c>
      <c r="W6" s="12">
        <f t="shared" si="0"/>
        <v>443</v>
      </c>
      <c r="X6" s="10">
        <f t="shared" si="3"/>
        <v>68</v>
      </c>
      <c r="Y6" s="11">
        <f t="shared" si="4"/>
        <v>20</v>
      </c>
      <c r="Z6" s="11">
        <f t="shared" si="5"/>
        <v>29</v>
      </c>
      <c r="AA6" s="11">
        <f t="shared" si="6"/>
        <v>81</v>
      </c>
      <c r="AB6" s="11">
        <f t="shared" si="7"/>
        <v>182</v>
      </c>
      <c r="AC6" s="11">
        <f t="shared" si="8"/>
        <v>690</v>
      </c>
      <c r="AD6" s="12">
        <f t="shared" si="9"/>
        <v>1070</v>
      </c>
      <c r="AE6" s="11"/>
      <c r="AF6" s="32">
        <f>(Y6*1+Z6*2+AA6*3+AB6*4+AC6*5)/AD6</f>
        <v>4.2046728971962617</v>
      </c>
      <c r="AG6" s="33">
        <f t="shared" si="10"/>
        <v>0.84093457943925232</v>
      </c>
      <c r="AH6">
        <f>(Y6*1+Z6*2+AA6*3+AB6*4+AC6*5)/(AD6-X6)</f>
        <v>4.4900199600798407</v>
      </c>
      <c r="AI6" s="33">
        <f t="shared" si="11"/>
        <v>0.89800399201596814</v>
      </c>
    </row>
    <row r="7" spans="1:35" ht="15" thickBot="1" x14ac:dyDescent="0.4">
      <c r="A7" s="107"/>
      <c r="B7" s="3" t="s">
        <v>11</v>
      </c>
      <c r="C7" s="14">
        <v>24</v>
      </c>
      <c r="D7" s="14">
        <v>9</v>
      </c>
      <c r="E7" s="14">
        <v>3</v>
      </c>
      <c r="F7" s="14">
        <v>28</v>
      </c>
      <c r="G7" s="14">
        <v>72</v>
      </c>
      <c r="H7" s="14">
        <v>313</v>
      </c>
      <c r="I7" s="14">
        <f t="shared" si="2"/>
        <v>449</v>
      </c>
      <c r="J7" s="10">
        <v>19</v>
      </c>
      <c r="K7" s="11">
        <v>3</v>
      </c>
      <c r="L7" s="11">
        <v>4</v>
      </c>
      <c r="M7" s="11">
        <v>7</v>
      </c>
      <c r="N7" s="11">
        <v>28</v>
      </c>
      <c r="O7" s="11">
        <v>117</v>
      </c>
      <c r="P7" s="12">
        <f>SUM(J7:O7)</f>
        <v>178</v>
      </c>
      <c r="Q7" s="10">
        <v>20</v>
      </c>
      <c r="R7" s="11">
        <v>6</v>
      </c>
      <c r="S7" s="11">
        <v>18</v>
      </c>
      <c r="T7" s="11">
        <v>48</v>
      </c>
      <c r="U7" s="11">
        <v>78</v>
      </c>
      <c r="V7" s="11">
        <v>273</v>
      </c>
      <c r="W7" s="12">
        <f t="shared" si="0"/>
        <v>443</v>
      </c>
      <c r="X7" s="10">
        <f t="shared" si="3"/>
        <v>63</v>
      </c>
      <c r="Y7" s="11">
        <f t="shared" si="4"/>
        <v>18</v>
      </c>
      <c r="Z7" s="11">
        <f t="shared" si="5"/>
        <v>25</v>
      </c>
      <c r="AA7" s="11">
        <f t="shared" si="6"/>
        <v>83</v>
      </c>
      <c r="AB7" s="11">
        <f t="shared" si="7"/>
        <v>178</v>
      </c>
      <c r="AC7" s="11">
        <f t="shared" si="8"/>
        <v>703</v>
      </c>
      <c r="AD7" s="12">
        <f t="shared" si="9"/>
        <v>1070</v>
      </c>
      <c r="AE7" s="11"/>
      <c r="AF7" s="32">
        <f>(Y7*1+Z7*2+AA7*3+AB7*4+AC7*5)/AD7</f>
        <v>4.2467289719626171</v>
      </c>
      <c r="AG7" s="33">
        <f t="shared" si="10"/>
        <v>0.84934579439252345</v>
      </c>
      <c r="AH7">
        <f>(Y7*1+Z7*2+AA7*3+AB7*4+AC7*5)/(AD7-X7)</f>
        <v>4.5124131082423036</v>
      </c>
      <c r="AI7" s="33">
        <f t="shared" si="11"/>
        <v>0.90248262164846071</v>
      </c>
    </row>
    <row r="8" spans="1:35" x14ac:dyDescent="0.35">
      <c r="A8" s="107"/>
      <c r="B8" s="115" t="s">
        <v>12</v>
      </c>
      <c r="C8" s="125" t="s">
        <v>2</v>
      </c>
      <c r="D8" s="125"/>
      <c r="E8" s="125"/>
      <c r="F8" s="125"/>
      <c r="G8" s="125"/>
      <c r="H8" s="125"/>
      <c r="I8" s="125"/>
      <c r="J8" s="100" t="s">
        <v>3</v>
      </c>
      <c r="K8" s="101"/>
      <c r="L8" s="101"/>
      <c r="M8" s="101"/>
      <c r="N8" s="101"/>
      <c r="O8" s="101"/>
      <c r="P8" s="102"/>
      <c r="Q8" s="100" t="s">
        <v>4</v>
      </c>
      <c r="R8" s="101"/>
      <c r="S8" s="101"/>
      <c r="T8" s="101"/>
      <c r="U8" s="101"/>
      <c r="V8" s="101"/>
      <c r="W8" s="102"/>
      <c r="X8" s="122" t="s">
        <v>19</v>
      </c>
      <c r="Y8" s="123"/>
      <c r="Z8" s="123"/>
      <c r="AA8" s="123"/>
      <c r="AB8" s="123"/>
      <c r="AC8" s="123"/>
      <c r="AD8" s="124"/>
      <c r="AE8" s="42"/>
      <c r="AF8" s="32"/>
      <c r="AG8" s="33"/>
      <c r="AI8" s="33"/>
    </row>
    <row r="9" spans="1:35" ht="15" thickBot="1" x14ac:dyDescent="0.4">
      <c r="A9" s="107"/>
      <c r="B9" s="115"/>
      <c r="C9" s="7">
        <v>0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25" t="s">
        <v>5</v>
      </c>
      <c r="J9" s="16">
        <v>0</v>
      </c>
      <c r="K9" s="19">
        <v>1</v>
      </c>
      <c r="L9" s="19">
        <v>2</v>
      </c>
      <c r="M9" s="19">
        <v>3</v>
      </c>
      <c r="N9" s="19">
        <v>4</v>
      </c>
      <c r="O9" s="19">
        <v>5</v>
      </c>
      <c r="P9" s="17" t="s">
        <v>5</v>
      </c>
      <c r="Q9" s="16">
        <v>0</v>
      </c>
      <c r="R9" s="19">
        <v>1</v>
      </c>
      <c r="S9" s="19">
        <v>2</v>
      </c>
      <c r="T9" s="19">
        <v>3</v>
      </c>
      <c r="U9" s="19">
        <v>4</v>
      </c>
      <c r="V9" s="19">
        <v>5</v>
      </c>
      <c r="W9" s="17" t="s">
        <v>5</v>
      </c>
      <c r="X9" s="23">
        <v>0</v>
      </c>
      <c r="Y9" s="21">
        <v>1</v>
      </c>
      <c r="Z9" s="21">
        <v>2</v>
      </c>
      <c r="AA9" s="21">
        <v>3</v>
      </c>
      <c r="AB9" s="21">
        <v>4</v>
      </c>
      <c r="AC9" s="21">
        <v>5</v>
      </c>
      <c r="AD9" s="24" t="s">
        <v>5</v>
      </c>
      <c r="AE9" s="42"/>
      <c r="AF9" s="32"/>
      <c r="AG9" s="33"/>
      <c r="AI9" s="33"/>
    </row>
    <row r="10" spans="1:35" x14ac:dyDescent="0.35">
      <c r="A10" s="107"/>
      <c r="B10" s="4" t="s">
        <v>13</v>
      </c>
      <c r="C10" s="9">
        <v>29</v>
      </c>
      <c r="D10" s="9">
        <v>13</v>
      </c>
      <c r="E10" s="9">
        <v>7</v>
      </c>
      <c r="F10" s="9">
        <v>36</v>
      </c>
      <c r="G10" s="9">
        <v>72</v>
      </c>
      <c r="H10" s="9">
        <v>292</v>
      </c>
      <c r="I10" s="9">
        <f t="shared" ref="I10:I13" si="12">SUM(C10:H10)</f>
        <v>449</v>
      </c>
      <c r="J10" s="10">
        <v>19</v>
      </c>
      <c r="K10" s="11">
        <v>3</v>
      </c>
      <c r="L10" s="11">
        <v>7</v>
      </c>
      <c r="M10" s="11">
        <v>13</v>
      </c>
      <c r="N10" s="11">
        <v>35</v>
      </c>
      <c r="O10" s="11">
        <v>101</v>
      </c>
      <c r="P10" s="12">
        <f>SUM(J10:O10)</f>
        <v>178</v>
      </c>
      <c r="Q10" s="10">
        <v>21</v>
      </c>
      <c r="R10" s="11">
        <v>4</v>
      </c>
      <c r="S10" s="11">
        <v>17</v>
      </c>
      <c r="T10" s="11">
        <v>53</v>
      </c>
      <c r="U10" s="11">
        <v>85</v>
      </c>
      <c r="V10" s="11">
        <v>263</v>
      </c>
      <c r="W10" s="12">
        <f>SUM(Q10:V10)</f>
        <v>443</v>
      </c>
      <c r="X10" s="10">
        <f>C10+J10+Q10</f>
        <v>69</v>
      </c>
      <c r="Y10" s="11">
        <f t="shared" ref="Y10" si="13">D10+K10+R10</f>
        <v>20</v>
      </c>
      <c r="Z10" s="11">
        <f t="shared" ref="Z10" si="14">E10+L10+S10</f>
        <v>31</v>
      </c>
      <c r="AA10" s="11">
        <f t="shared" ref="AA10" si="15">F10+M10+T10</f>
        <v>102</v>
      </c>
      <c r="AB10" s="11">
        <f t="shared" ref="AB10" si="16">G10+N10+U10</f>
        <v>192</v>
      </c>
      <c r="AC10" s="11">
        <f t="shared" ref="AC10" si="17">H10+O10+V10</f>
        <v>656</v>
      </c>
      <c r="AD10" s="12">
        <f t="shared" ref="AD10:AD13" si="18">SUM(X10:AC10)</f>
        <v>1070</v>
      </c>
      <c r="AE10" s="11"/>
      <c r="AF10" s="32">
        <f>(Y10*1+Z10*2+AA10*3+AB10*4+AC10*5)/AD10</f>
        <v>4.1457943925233645</v>
      </c>
      <c r="AG10" s="33">
        <f t="shared" si="10"/>
        <v>0.82915887850467285</v>
      </c>
      <c r="AH10">
        <f>(Y10*1+Z10*2+AA10*3+AB10*4+AC10*5)/(AD10-X10)</f>
        <v>4.4315684315684312</v>
      </c>
      <c r="AI10" s="33">
        <f t="shared" si="11"/>
        <v>0.88631368631368623</v>
      </c>
    </row>
    <row r="11" spans="1:35" x14ac:dyDescent="0.35">
      <c r="A11" s="107"/>
      <c r="B11" s="2" t="s">
        <v>14</v>
      </c>
      <c r="C11" s="11">
        <v>26</v>
      </c>
      <c r="D11" s="11">
        <v>17</v>
      </c>
      <c r="E11" s="11">
        <v>15</v>
      </c>
      <c r="F11" s="11">
        <v>61</v>
      </c>
      <c r="G11" s="11">
        <v>77</v>
      </c>
      <c r="H11" s="11">
        <v>253</v>
      </c>
      <c r="I11" s="11">
        <f t="shared" si="12"/>
        <v>449</v>
      </c>
      <c r="J11" s="10">
        <v>19</v>
      </c>
      <c r="K11" s="11">
        <v>7</v>
      </c>
      <c r="L11" s="11">
        <v>14</v>
      </c>
      <c r="M11" s="11">
        <v>19</v>
      </c>
      <c r="N11" s="11">
        <v>30</v>
      </c>
      <c r="O11" s="11">
        <v>89</v>
      </c>
      <c r="P11" s="12">
        <f t="shared" ref="P11:P13" si="19">SUM(J11:O11)</f>
        <v>178</v>
      </c>
      <c r="Q11" s="10">
        <v>23</v>
      </c>
      <c r="R11" s="11">
        <v>12</v>
      </c>
      <c r="S11" s="11">
        <v>22</v>
      </c>
      <c r="T11" s="11">
        <v>61</v>
      </c>
      <c r="U11" s="11">
        <v>83</v>
      </c>
      <c r="V11" s="11">
        <v>242</v>
      </c>
      <c r="W11" s="12">
        <f t="shared" ref="W11:W13" si="20">SUM(Q11:V11)</f>
        <v>443</v>
      </c>
      <c r="X11" s="10">
        <f t="shared" ref="X11:X13" si="21">C11+J11+Q11</f>
        <v>68</v>
      </c>
      <c r="Y11" s="11">
        <f t="shared" ref="Y11:Y13" si="22">D11+K11+R11</f>
        <v>36</v>
      </c>
      <c r="Z11" s="11">
        <f t="shared" ref="Z11:Z13" si="23">E11+L11+S11</f>
        <v>51</v>
      </c>
      <c r="AA11" s="11">
        <f t="shared" ref="AA11:AA13" si="24">F11+M11+T11</f>
        <v>141</v>
      </c>
      <c r="AB11" s="11">
        <f t="shared" ref="AB11:AB13" si="25">G11+N11+U11</f>
        <v>190</v>
      </c>
      <c r="AC11" s="11">
        <f t="shared" ref="AC11:AC13" si="26">H11+O11+V11</f>
        <v>584</v>
      </c>
      <c r="AD11" s="12">
        <f t="shared" si="18"/>
        <v>1070</v>
      </c>
      <c r="AE11" s="11"/>
      <c r="AF11" s="32">
        <f>(Y11*1+Z11*2+AA11*3+AB11*4+AC11*5)/AD11</f>
        <v>3.9635514018691587</v>
      </c>
      <c r="AG11" s="33">
        <f t="shared" si="10"/>
        <v>0.79271028037383173</v>
      </c>
      <c r="AH11">
        <f>(Y11*1+Z11*2+AA11*3+AB11*4+AC11*5)/(AD11-X11)</f>
        <v>4.2325349301397202</v>
      </c>
      <c r="AI11" s="33">
        <f t="shared" si="11"/>
        <v>0.84650698602794405</v>
      </c>
    </row>
    <row r="12" spans="1:35" x14ac:dyDescent="0.35">
      <c r="A12" s="107"/>
      <c r="B12" s="5" t="s">
        <v>15</v>
      </c>
      <c r="C12" s="11">
        <v>32</v>
      </c>
      <c r="D12" s="11">
        <v>10</v>
      </c>
      <c r="E12" s="11">
        <v>6</v>
      </c>
      <c r="F12" s="11">
        <v>35</v>
      </c>
      <c r="G12" s="11">
        <v>84</v>
      </c>
      <c r="H12" s="11">
        <v>282</v>
      </c>
      <c r="I12" s="11">
        <f t="shared" si="12"/>
        <v>449</v>
      </c>
      <c r="J12" s="10">
        <v>25</v>
      </c>
      <c r="K12" s="11">
        <v>2</v>
      </c>
      <c r="L12" s="11">
        <v>5</v>
      </c>
      <c r="M12" s="11">
        <v>10</v>
      </c>
      <c r="N12" s="11">
        <v>40</v>
      </c>
      <c r="O12" s="11">
        <v>96</v>
      </c>
      <c r="P12" s="12">
        <f t="shared" si="19"/>
        <v>178</v>
      </c>
      <c r="Q12" s="10">
        <v>41</v>
      </c>
      <c r="R12" s="11">
        <v>4</v>
      </c>
      <c r="S12" s="11">
        <v>17</v>
      </c>
      <c r="T12" s="11">
        <v>55</v>
      </c>
      <c r="U12" s="11">
        <v>91</v>
      </c>
      <c r="V12" s="11">
        <v>235</v>
      </c>
      <c r="W12" s="12">
        <f t="shared" si="20"/>
        <v>443</v>
      </c>
      <c r="X12" s="10">
        <f t="shared" si="21"/>
        <v>98</v>
      </c>
      <c r="Y12" s="11">
        <f t="shared" si="22"/>
        <v>16</v>
      </c>
      <c r="Z12" s="11">
        <f t="shared" si="23"/>
        <v>28</v>
      </c>
      <c r="AA12" s="11">
        <f t="shared" si="24"/>
        <v>100</v>
      </c>
      <c r="AB12" s="11">
        <f t="shared" si="25"/>
        <v>215</v>
      </c>
      <c r="AC12" s="11">
        <f t="shared" si="26"/>
        <v>613</v>
      </c>
      <c r="AD12" s="12">
        <f t="shared" si="18"/>
        <v>1070</v>
      </c>
      <c r="AE12" s="11"/>
      <c r="AF12" s="32">
        <f>(Y12*1+Z12*2+AA12*3+AB12*4+AC12*5)/AD12</f>
        <v>4.0158878504672897</v>
      </c>
      <c r="AG12" s="33">
        <f t="shared" si="10"/>
        <v>0.80317757009345792</v>
      </c>
      <c r="AH12">
        <f>(Y12*1+Z12*2+AA12*3+AB12*4+AC12*5)/(AD12-X12)</f>
        <v>4.4207818930041149</v>
      </c>
      <c r="AI12" s="33">
        <f t="shared" si="11"/>
        <v>0.88415637860082297</v>
      </c>
    </row>
    <row r="13" spans="1:35" ht="15" thickBot="1" x14ac:dyDescent="0.4">
      <c r="A13" s="107"/>
      <c r="B13" s="3" t="s">
        <v>16</v>
      </c>
      <c r="C13" s="14">
        <v>47</v>
      </c>
      <c r="D13" s="14">
        <v>13</v>
      </c>
      <c r="E13" s="14">
        <v>12</v>
      </c>
      <c r="F13" s="14">
        <v>38</v>
      </c>
      <c r="G13" s="14">
        <v>85</v>
      </c>
      <c r="H13" s="14">
        <v>254</v>
      </c>
      <c r="I13" s="14">
        <f t="shared" si="12"/>
        <v>449</v>
      </c>
      <c r="J13" s="10">
        <v>28</v>
      </c>
      <c r="K13" s="11">
        <v>2</v>
      </c>
      <c r="L13" s="11">
        <v>5</v>
      </c>
      <c r="M13" s="11">
        <v>12</v>
      </c>
      <c r="N13" s="11">
        <v>35</v>
      </c>
      <c r="O13" s="11">
        <v>96</v>
      </c>
      <c r="P13" s="12">
        <f t="shared" si="19"/>
        <v>178</v>
      </c>
      <c r="Q13" s="10">
        <v>49</v>
      </c>
      <c r="R13" s="11">
        <v>8</v>
      </c>
      <c r="S13" s="11">
        <v>15</v>
      </c>
      <c r="T13" s="11">
        <v>54</v>
      </c>
      <c r="U13" s="11">
        <v>87</v>
      </c>
      <c r="V13" s="11">
        <v>230</v>
      </c>
      <c r="W13" s="12">
        <f t="shared" si="20"/>
        <v>443</v>
      </c>
      <c r="X13" s="10">
        <f t="shared" si="21"/>
        <v>124</v>
      </c>
      <c r="Y13" s="11">
        <f t="shared" si="22"/>
        <v>23</v>
      </c>
      <c r="Z13" s="11">
        <f t="shared" si="23"/>
        <v>32</v>
      </c>
      <c r="AA13" s="11">
        <f t="shared" si="24"/>
        <v>104</v>
      </c>
      <c r="AB13" s="11">
        <f t="shared" si="25"/>
        <v>207</v>
      </c>
      <c r="AC13" s="11">
        <f t="shared" si="26"/>
        <v>580</v>
      </c>
      <c r="AD13" s="12">
        <f t="shared" si="18"/>
        <v>1070</v>
      </c>
      <c r="AE13" s="11"/>
      <c r="AF13" s="32">
        <f>(Y13*1+Z13*2+AA13*3+AB13*4+AC13*5)/AD13</f>
        <v>3.8570093457943924</v>
      </c>
      <c r="AG13" s="33">
        <f t="shared" si="10"/>
        <v>0.77140186915887843</v>
      </c>
      <c r="AH13">
        <f>(Y13*1+Z13*2+AA13*3+AB13*4+AC13*5)/(AD13-X13)</f>
        <v>4.3625792811839323</v>
      </c>
      <c r="AI13" s="33">
        <f t="shared" si="11"/>
        <v>0.87251585623678651</v>
      </c>
    </row>
    <row r="14" spans="1:35" x14ac:dyDescent="0.35">
      <c r="A14" s="107"/>
      <c r="B14" s="103" t="s">
        <v>17</v>
      </c>
      <c r="C14" s="125" t="s">
        <v>2</v>
      </c>
      <c r="D14" s="125"/>
      <c r="E14" s="125"/>
      <c r="F14" s="125"/>
      <c r="G14" s="125"/>
      <c r="H14" s="125"/>
      <c r="I14" s="125"/>
      <c r="J14" s="100" t="s">
        <v>3</v>
      </c>
      <c r="K14" s="101"/>
      <c r="L14" s="101"/>
      <c r="M14" s="101"/>
      <c r="N14" s="101"/>
      <c r="O14" s="101"/>
      <c r="P14" s="102"/>
      <c r="Q14" s="100" t="s">
        <v>4</v>
      </c>
      <c r="R14" s="101"/>
      <c r="S14" s="101"/>
      <c r="T14" s="101"/>
      <c r="U14" s="101"/>
      <c r="V14" s="101"/>
      <c r="W14" s="102"/>
      <c r="X14" s="122" t="s">
        <v>19</v>
      </c>
      <c r="Y14" s="123"/>
      <c r="Z14" s="123"/>
      <c r="AA14" s="123"/>
      <c r="AB14" s="123"/>
      <c r="AC14" s="123"/>
      <c r="AD14" s="124"/>
      <c r="AE14" s="42"/>
      <c r="AF14" s="32"/>
      <c r="AG14" s="33"/>
      <c r="AI14" s="33"/>
    </row>
    <row r="15" spans="1:35" ht="15" thickBot="1" x14ac:dyDescent="0.4">
      <c r="A15" s="107"/>
      <c r="B15" s="104"/>
      <c r="C15" s="18">
        <v>0</v>
      </c>
      <c r="D15" s="19">
        <v>1</v>
      </c>
      <c r="E15" s="19">
        <v>2</v>
      </c>
      <c r="F15" s="19">
        <v>3</v>
      </c>
      <c r="G15" s="19">
        <v>4</v>
      </c>
      <c r="H15" s="19">
        <v>5</v>
      </c>
      <c r="I15" s="22" t="s">
        <v>5</v>
      </c>
      <c r="J15" s="16">
        <v>0</v>
      </c>
      <c r="K15" s="19">
        <v>1</v>
      </c>
      <c r="L15" s="19">
        <v>2</v>
      </c>
      <c r="M15" s="19">
        <v>3</v>
      </c>
      <c r="N15" s="19">
        <v>4</v>
      </c>
      <c r="O15" s="19">
        <v>5</v>
      </c>
      <c r="P15" s="17" t="s">
        <v>5</v>
      </c>
      <c r="Q15" s="16">
        <v>0</v>
      </c>
      <c r="R15" s="19">
        <v>1</v>
      </c>
      <c r="S15" s="19">
        <v>2</v>
      </c>
      <c r="T15" s="19">
        <v>3</v>
      </c>
      <c r="U15" s="19">
        <v>4</v>
      </c>
      <c r="V15" s="19">
        <v>5</v>
      </c>
      <c r="W15" s="17" t="s">
        <v>5</v>
      </c>
      <c r="X15" s="23">
        <v>0</v>
      </c>
      <c r="Y15" s="21">
        <v>1</v>
      </c>
      <c r="Z15" s="21">
        <v>2</v>
      </c>
      <c r="AA15" s="21">
        <v>3</v>
      </c>
      <c r="AB15" s="21">
        <v>4</v>
      </c>
      <c r="AC15" s="21">
        <v>5</v>
      </c>
      <c r="AD15" s="24" t="s">
        <v>5</v>
      </c>
      <c r="AE15" s="42"/>
      <c r="AF15" s="32"/>
      <c r="AG15" s="33"/>
      <c r="AI15" s="33"/>
    </row>
    <row r="16" spans="1:35" ht="15" thickBot="1" x14ac:dyDescent="0.4">
      <c r="A16" s="108"/>
      <c r="B16" s="6" t="s">
        <v>18</v>
      </c>
      <c r="C16" s="14">
        <v>28</v>
      </c>
      <c r="D16" s="14">
        <v>15</v>
      </c>
      <c r="E16" s="14">
        <v>18</v>
      </c>
      <c r="F16" s="14">
        <v>65</v>
      </c>
      <c r="G16" s="14">
        <v>100</v>
      </c>
      <c r="H16" s="14">
        <v>223</v>
      </c>
      <c r="I16" s="14">
        <f>SUM(C16:H16)</f>
        <v>449</v>
      </c>
      <c r="J16" s="13">
        <v>26</v>
      </c>
      <c r="K16" s="14">
        <v>11</v>
      </c>
      <c r="L16" s="14">
        <v>19</v>
      </c>
      <c r="M16" s="14">
        <v>29</v>
      </c>
      <c r="N16" s="14">
        <v>39</v>
      </c>
      <c r="O16" s="14">
        <v>54</v>
      </c>
      <c r="P16" s="15">
        <f>SUM(J16:O16)</f>
        <v>178</v>
      </c>
      <c r="Q16" s="13">
        <v>26</v>
      </c>
      <c r="R16" s="14">
        <v>20</v>
      </c>
      <c r="S16" s="14">
        <v>33</v>
      </c>
      <c r="T16" s="14">
        <v>83</v>
      </c>
      <c r="U16" s="14">
        <v>104</v>
      </c>
      <c r="V16" s="14">
        <v>177</v>
      </c>
      <c r="W16" s="15">
        <f>SUM(Q16:V16)</f>
        <v>443</v>
      </c>
      <c r="X16" s="13">
        <f>C16+J16+Q16</f>
        <v>80</v>
      </c>
      <c r="Y16" s="14">
        <f t="shared" ref="Y16" si="27">D16+K16+R16</f>
        <v>46</v>
      </c>
      <c r="Z16" s="14">
        <f t="shared" ref="Z16" si="28">E16+L16+S16</f>
        <v>70</v>
      </c>
      <c r="AA16" s="14">
        <f t="shared" ref="AA16" si="29">F16+M16+T16</f>
        <v>177</v>
      </c>
      <c r="AB16" s="14">
        <f t="shared" ref="AB16" si="30">G16+N16+U16</f>
        <v>243</v>
      </c>
      <c r="AC16" s="14">
        <f t="shared" ref="AC16" si="31">H16+O16+V16</f>
        <v>454</v>
      </c>
      <c r="AD16" s="15">
        <f t="shared" ref="AD16" si="32">SUM(X16:AC16)</f>
        <v>1070</v>
      </c>
      <c r="AE16" s="11"/>
      <c r="AF16" s="32">
        <f>(Y16*1+Z16*2+AA16*3+AB16*4+AC16*5)/AD16</f>
        <v>3.7</v>
      </c>
      <c r="AG16" s="33">
        <f t="shared" si="10"/>
        <v>0.74</v>
      </c>
      <c r="AH16">
        <f>(Y16*1+Z16*2+AA16*3+AB16*4+AC16*5)/(AD16-X16)</f>
        <v>3.9989898989898989</v>
      </c>
      <c r="AI16" s="33">
        <f t="shared" si="11"/>
        <v>0.79979797979797973</v>
      </c>
    </row>
    <row r="17" spans="1:35" x14ac:dyDescent="0.35">
      <c r="A17" s="116" t="s">
        <v>0</v>
      </c>
      <c r="B17" s="118" t="s">
        <v>1</v>
      </c>
      <c r="C17" s="120" t="s">
        <v>2</v>
      </c>
      <c r="D17" s="110"/>
      <c r="E17" s="110"/>
      <c r="F17" s="110"/>
      <c r="G17" s="110"/>
      <c r="H17" s="110"/>
      <c r="I17" s="121"/>
      <c r="J17" s="109" t="s">
        <v>3</v>
      </c>
      <c r="K17" s="110"/>
      <c r="L17" s="110"/>
      <c r="M17" s="110"/>
      <c r="N17" s="110"/>
      <c r="O17" s="110"/>
      <c r="P17" s="111"/>
      <c r="Q17" s="109" t="s">
        <v>4</v>
      </c>
      <c r="R17" s="110"/>
      <c r="S17" s="110"/>
      <c r="T17" s="110"/>
      <c r="U17" s="110"/>
      <c r="V17" s="110"/>
      <c r="W17" s="111"/>
      <c r="X17" s="112" t="s">
        <v>19</v>
      </c>
      <c r="Y17" s="113"/>
      <c r="Z17" s="113"/>
      <c r="AA17" s="113"/>
      <c r="AB17" s="113"/>
      <c r="AC17" s="113"/>
      <c r="AD17" s="114"/>
      <c r="AE17" s="42"/>
      <c r="AF17" s="32"/>
      <c r="AG17" s="33"/>
      <c r="AI17" s="33"/>
    </row>
    <row r="18" spans="1:35" ht="15" thickBot="1" x14ac:dyDescent="0.4">
      <c r="A18" s="117"/>
      <c r="B18" s="131"/>
      <c r="C18" s="7">
        <v>0</v>
      </c>
      <c r="D18" s="8">
        <v>1</v>
      </c>
      <c r="E18" s="8">
        <v>2</v>
      </c>
      <c r="F18" s="8">
        <v>3</v>
      </c>
      <c r="G18" s="8">
        <v>4</v>
      </c>
      <c r="H18" s="8">
        <v>5</v>
      </c>
      <c r="I18" s="25" t="s">
        <v>5</v>
      </c>
      <c r="J18" s="16">
        <v>0</v>
      </c>
      <c r="K18" s="19">
        <v>1</v>
      </c>
      <c r="L18" s="19">
        <v>2</v>
      </c>
      <c r="M18" s="19">
        <v>3</v>
      </c>
      <c r="N18" s="19">
        <v>4</v>
      </c>
      <c r="O18" s="19">
        <v>5</v>
      </c>
      <c r="P18" s="17" t="s">
        <v>5</v>
      </c>
      <c r="Q18" s="16">
        <v>0</v>
      </c>
      <c r="R18" s="19">
        <v>1</v>
      </c>
      <c r="S18" s="19">
        <v>2</v>
      </c>
      <c r="T18" s="19">
        <v>3</v>
      </c>
      <c r="U18" s="19">
        <v>4</v>
      </c>
      <c r="V18" s="19">
        <v>5</v>
      </c>
      <c r="W18" s="17" t="s">
        <v>5</v>
      </c>
      <c r="X18" s="23">
        <v>0</v>
      </c>
      <c r="Y18" s="21">
        <v>1</v>
      </c>
      <c r="Z18" s="21">
        <v>2</v>
      </c>
      <c r="AA18" s="21">
        <v>3</v>
      </c>
      <c r="AB18" s="21">
        <v>4</v>
      </c>
      <c r="AC18" s="21">
        <v>5</v>
      </c>
      <c r="AD18" s="24" t="s">
        <v>5</v>
      </c>
      <c r="AE18" s="42"/>
      <c r="AF18" s="32"/>
      <c r="AG18" s="33"/>
      <c r="AI18" s="33"/>
    </row>
    <row r="19" spans="1:35" x14ac:dyDescent="0.35">
      <c r="A19" s="107" t="s">
        <v>35</v>
      </c>
      <c r="B19" s="1" t="s">
        <v>7</v>
      </c>
      <c r="C19" s="11"/>
      <c r="D19" s="11"/>
      <c r="E19" s="11"/>
      <c r="F19" s="11"/>
      <c r="G19" s="11"/>
      <c r="H19" s="11"/>
      <c r="I19" s="11"/>
      <c r="J19" s="10">
        <v>1</v>
      </c>
      <c r="K19" s="11">
        <v>0</v>
      </c>
      <c r="L19" s="11">
        <v>3</v>
      </c>
      <c r="M19" s="11">
        <v>1</v>
      </c>
      <c r="N19" s="11">
        <v>6</v>
      </c>
      <c r="O19" s="11">
        <v>18</v>
      </c>
      <c r="P19" s="12">
        <f>SUM(J19:O19)</f>
        <v>29</v>
      </c>
      <c r="Q19" s="10"/>
      <c r="R19" s="11"/>
      <c r="S19" s="11"/>
      <c r="T19" s="11"/>
      <c r="U19" s="11"/>
      <c r="V19" s="11"/>
      <c r="W19" s="12"/>
      <c r="X19" s="10">
        <f>C19+J19+Q19</f>
        <v>1</v>
      </c>
      <c r="Y19" s="11">
        <f t="shared" ref="Y19" si="33">D19+K19+R19</f>
        <v>0</v>
      </c>
      <c r="Z19" s="11">
        <f t="shared" ref="Z19" si="34">E19+L19+S19</f>
        <v>3</v>
      </c>
      <c r="AA19" s="11">
        <f t="shared" ref="AA19" si="35">F19+M19+T19</f>
        <v>1</v>
      </c>
      <c r="AB19" s="11">
        <f t="shared" ref="AB19" si="36">G19+N19+U19</f>
        <v>6</v>
      </c>
      <c r="AC19" s="11">
        <f t="shared" ref="AC19" si="37">H19+O19+V19</f>
        <v>18</v>
      </c>
      <c r="AD19" s="12">
        <f t="shared" ref="AD19:AD23" si="38">SUM(X19:AC19)</f>
        <v>29</v>
      </c>
      <c r="AE19" s="11"/>
      <c r="AF19" s="32">
        <f>(Y19*1+Z19*2+AA19*3+AB19*4+AC19*5)/AD19</f>
        <v>4.2413793103448274</v>
      </c>
      <c r="AG19" s="33">
        <f t="shared" si="10"/>
        <v>0.84827586206896544</v>
      </c>
      <c r="AH19">
        <f>(Y19*1+Z19*2+AA19*3+AB19*4+AC19*5)/(AD19-X19)</f>
        <v>4.3928571428571432</v>
      </c>
      <c r="AI19" s="33">
        <f t="shared" si="11"/>
        <v>0.87857142857142867</v>
      </c>
    </row>
    <row r="20" spans="1:35" x14ac:dyDescent="0.35">
      <c r="A20" s="107"/>
      <c r="B20" s="2" t="s">
        <v>8</v>
      </c>
      <c r="C20" s="11"/>
      <c r="D20" s="11"/>
      <c r="E20" s="11"/>
      <c r="F20" s="11"/>
      <c r="G20" s="11"/>
      <c r="H20" s="11"/>
      <c r="I20" s="11"/>
      <c r="J20" s="10">
        <v>1</v>
      </c>
      <c r="K20" s="11">
        <v>1</v>
      </c>
      <c r="L20" s="11">
        <v>0</v>
      </c>
      <c r="M20" s="11">
        <v>5</v>
      </c>
      <c r="N20" s="11">
        <v>3</v>
      </c>
      <c r="O20" s="11">
        <v>19</v>
      </c>
      <c r="P20" s="12">
        <f t="shared" ref="P20:P23" si="39">SUM(J20:O20)</f>
        <v>29</v>
      </c>
      <c r="Q20" s="10"/>
      <c r="R20" s="11"/>
      <c r="S20" s="11"/>
      <c r="T20" s="11"/>
      <c r="U20" s="11"/>
      <c r="V20" s="11"/>
      <c r="W20" s="12"/>
      <c r="X20" s="10">
        <f t="shared" ref="X20:X23" si="40">C20+J20+Q20</f>
        <v>1</v>
      </c>
      <c r="Y20" s="11">
        <f t="shared" ref="Y20:Y23" si="41">D20+K20+R20</f>
        <v>1</v>
      </c>
      <c r="Z20" s="11">
        <f t="shared" ref="Z20:Z23" si="42">E20+L20+S20</f>
        <v>0</v>
      </c>
      <c r="AA20" s="11">
        <f t="shared" ref="AA20:AA23" si="43">F20+M20+T20</f>
        <v>5</v>
      </c>
      <c r="AB20" s="11">
        <f t="shared" ref="AB20:AB23" si="44">G20+N20+U20</f>
        <v>3</v>
      </c>
      <c r="AC20" s="11">
        <f t="shared" ref="AC20:AC23" si="45">H20+O20+V20</f>
        <v>19</v>
      </c>
      <c r="AD20" s="12">
        <f t="shared" si="38"/>
        <v>29</v>
      </c>
      <c r="AE20" s="11"/>
      <c r="AF20" s="32">
        <f>(Y20*1+Z20*2+AA20*3+AB20*4+AC20*5)/AD20</f>
        <v>4.2413793103448274</v>
      </c>
      <c r="AG20" s="33">
        <f t="shared" si="10"/>
        <v>0.84827586206896544</v>
      </c>
      <c r="AH20">
        <f>(Y20*1+Z20*2+AA20*3+AB20*4+AC20*5)/(AD20-X20)</f>
        <v>4.3928571428571432</v>
      </c>
      <c r="AI20" s="33">
        <f t="shared" si="11"/>
        <v>0.87857142857142867</v>
      </c>
    </row>
    <row r="21" spans="1:35" x14ac:dyDescent="0.35">
      <c r="A21" s="107"/>
      <c r="B21" s="2" t="s">
        <v>9</v>
      </c>
      <c r="C21" s="11"/>
      <c r="D21" s="11"/>
      <c r="E21" s="11"/>
      <c r="F21" s="11"/>
      <c r="G21" s="11"/>
      <c r="H21" s="11"/>
      <c r="I21" s="11"/>
      <c r="J21" s="10">
        <v>1</v>
      </c>
      <c r="K21" s="11">
        <v>2</v>
      </c>
      <c r="L21" s="11">
        <v>0</v>
      </c>
      <c r="M21" s="11">
        <v>4</v>
      </c>
      <c r="N21" s="11">
        <v>4</v>
      </c>
      <c r="O21" s="11">
        <v>18</v>
      </c>
      <c r="P21" s="12">
        <f t="shared" si="39"/>
        <v>29</v>
      </c>
      <c r="Q21" s="10"/>
      <c r="R21" s="11"/>
      <c r="S21" s="11"/>
      <c r="T21" s="11"/>
      <c r="U21" s="11"/>
      <c r="V21" s="11"/>
      <c r="W21" s="12"/>
      <c r="X21" s="10">
        <f t="shared" si="40"/>
        <v>1</v>
      </c>
      <c r="Y21" s="11">
        <f t="shared" si="41"/>
        <v>2</v>
      </c>
      <c r="Z21" s="11">
        <f t="shared" si="42"/>
        <v>0</v>
      </c>
      <c r="AA21" s="11">
        <f t="shared" si="43"/>
        <v>4</v>
      </c>
      <c r="AB21" s="11">
        <f t="shared" si="44"/>
        <v>4</v>
      </c>
      <c r="AC21" s="11">
        <f t="shared" si="45"/>
        <v>18</v>
      </c>
      <c r="AD21" s="12">
        <f t="shared" si="38"/>
        <v>29</v>
      </c>
      <c r="AE21" s="11"/>
      <c r="AF21" s="32">
        <f>(Y21*1+Z21*2+AA21*3+AB21*4+AC21*5)/AD21</f>
        <v>4.1379310344827589</v>
      </c>
      <c r="AG21" s="33">
        <f t="shared" si="10"/>
        <v>0.82758620689655182</v>
      </c>
      <c r="AH21">
        <f>(Y21*1+Z21*2+AA21*3+AB21*4+AC21*5)/(AD21-X21)</f>
        <v>4.2857142857142856</v>
      </c>
      <c r="AI21" s="33">
        <f t="shared" si="11"/>
        <v>0.8571428571428571</v>
      </c>
    </row>
    <row r="22" spans="1:35" x14ac:dyDescent="0.35">
      <c r="A22" s="107"/>
      <c r="B22" s="2" t="s">
        <v>10</v>
      </c>
      <c r="C22" s="11"/>
      <c r="D22" s="11"/>
      <c r="E22" s="11"/>
      <c r="F22" s="11"/>
      <c r="G22" s="11"/>
      <c r="H22" s="11"/>
      <c r="I22" s="11"/>
      <c r="J22" s="10">
        <v>1</v>
      </c>
      <c r="K22" s="11">
        <v>1</v>
      </c>
      <c r="L22" s="11">
        <v>0</v>
      </c>
      <c r="M22" s="11">
        <v>3</v>
      </c>
      <c r="N22" s="11">
        <v>5</v>
      </c>
      <c r="O22" s="11">
        <v>19</v>
      </c>
      <c r="P22" s="12">
        <f t="shared" si="39"/>
        <v>29</v>
      </c>
      <c r="Q22" s="10"/>
      <c r="R22" s="11"/>
      <c r="S22" s="11"/>
      <c r="T22" s="11"/>
      <c r="U22" s="11"/>
      <c r="V22" s="11"/>
      <c r="W22" s="12"/>
      <c r="X22" s="10">
        <f t="shared" si="40"/>
        <v>1</v>
      </c>
      <c r="Y22" s="11">
        <f t="shared" si="41"/>
        <v>1</v>
      </c>
      <c r="Z22" s="11">
        <f t="shared" si="42"/>
        <v>0</v>
      </c>
      <c r="AA22" s="11">
        <f t="shared" si="43"/>
        <v>3</v>
      </c>
      <c r="AB22" s="11">
        <f t="shared" si="44"/>
        <v>5</v>
      </c>
      <c r="AC22" s="11">
        <f t="shared" si="45"/>
        <v>19</v>
      </c>
      <c r="AD22" s="12">
        <f t="shared" si="38"/>
        <v>29</v>
      </c>
      <c r="AE22" s="11"/>
      <c r="AF22" s="32">
        <f>(Y22*1+Z22*2+AA22*3+AB22*4+AC22*5)/AD22</f>
        <v>4.3103448275862073</v>
      </c>
      <c r="AG22" s="33">
        <f t="shared" si="10"/>
        <v>0.86206896551724144</v>
      </c>
      <c r="AH22">
        <f>(Y22*1+Z22*2+AA22*3+AB22*4+AC22*5)/(AD22-X22)</f>
        <v>4.4642857142857144</v>
      </c>
      <c r="AI22" s="33">
        <f t="shared" si="11"/>
        <v>0.8928571428571429</v>
      </c>
    </row>
    <row r="23" spans="1:35" ht="15" thickBot="1" x14ac:dyDescent="0.4">
      <c r="A23" s="107"/>
      <c r="B23" s="3" t="s">
        <v>11</v>
      </c>
      <c r="C23" s="11"/>
      <c r="D23" s="11"/>
      <c r="E23" s="11"/>
      <c r="F23" s="11"/>
      <c r="G23" s="11"/>
      <c r="H23" s="11"/>
      <c r="I23" s="11"/>
      <c r="J23" s="10">
        <v>1</v>
      </c>
      <c r="K23" s="11">
        <v>1</v>
      </c>
      <c r="L23" s="11">
        <v>0</v>
      </c>
      <c r="M23" s="11">
        <v>4</v>
      </c>
      <c r="N23" s="11">
        <v>2</v>
      </c>
      <c r="O23" s="11">
        <v>21</v>
      </c>
      <c r="P23" s="12">
        <f t="shared" si="39"/>
        <v>29</v>
      </c>
      <c r="Q23" s="10"/>
      <c r="R23" s="11"/>
      <c r="S23" s="11"/>
      <c r="T23" s="11"/>
      <c r="U23" s="11"/>
      <c r="V23" s="11"/>
      <c r="W23" s="12"/>
      <c r="X23" s="10">
        <f t="shared" si="40"/>
        <v>1</v>
      </c>
      <c r="Y23" s="11">
        <f t="shared" si="41"/>
        <v>1</v>
      </c>
      <c r="Z23" s="11">
        <f t="shared" si="42"/>
        <v>0</v>
      </c>
      <c r="AA23" s="11">
        <f t="shared" si="43"/>
        <v>4</v>
      </c>
      <c r="AB23" s="11">
        <f t="shared" si="44"/>
        <v>2</v>
      </c>
      <c r="AC23" s="11">
        <f t="shared" si="45"/>
        <v>21</v>
      </c>
      <c r="AD23" s="12">
        <f t="shared" si="38"/>
        <v>29</v>
      </c>
      <c r="AE23" s="11"/>
      <c r="AF23" s="32">
        <f>(Y23*1+Z23*2+AA23*3+AB23*4+AC23*5)/AD23</f>
        <v>4.3448275862068968</v>
      </c>
      <c r="AG23" s="33">
        <f t="shared" si="10"/>
        <v>0.86896551724137938</v>
      </c>
      <c r="AH23">
        <f>(Y23*1+Z23*2+AA23*3+AB23*4+AC23*5)/(AD23-X23)</f>
        <v>4.5</v>
      </c>
      <c r="AI23" s="33">
        <f t="shared" si="11"/>
        <v>0.9</v>
      </c>
    </row>
    <row r="24" spans="1:35" x14ac:dyDescent="0.35">
      <c r="A24" s="107"/>
      <c r="B24" s="115" t="s">
        <v>12</v>
      </c>
      <c r="C24" s="105" t="s">
        <v>2</v>
      </c>
      <c r="D24" s="101"/>
      <c r="E24" s="101"/>
      <c r="F24" s="101"/>
      <c r="G24" s="101"/>
      <c r="H24" s="101"/>
      <c r="I24" s="106"/>
      <c r="J24" s="100" t="s">
        <v>3</v>
      </c>
      <c r="K24" s="101"/>
      <c r="L24" s="101"/>
      <c r="M24" s="101"/>
      <c r="N24" s="101"/>
      <c r="O24" s="101"/>
      <c r="P24" s="102"/>
      <c r="Q24" s="100" t="s">
        <v>4</v>
      </c>
      <c r="R24" s="101"/>
      <c r="S24" s="101"/>
      <c r="T24" s="101"/>
      <c r="U24" s="101"/>
      <c r="V24" s="101"/>
      <c r="W24" s="102"/>
      <c r="X24" s="122" t="s">
        <v>19</v>
      </c>
      <c r="Y24" s="123"/>
      <c r="Z24" s="123"/>
      <c r="AA24" s="123"/>
      <c r="AB24" s="123"/>
      <c r="AC24" s="123"/>
      <c r="AD24" s="124"/>
      <c r="AE24" s="42"/>
      <c r="AF24" s="32"/>
      <c r="AG24" s="33"/>
      <c r="AI24" s="33"/>
    </row>
    <row r="25" spans="1:35" ht="15" thickBot="1" x14ac:dyDescent="0.4">
      <c r="A25" s="107"/>
      <c r="B25" s="115"/>
      <c r="C25" s="7">
        <v>0</v>
      </c>
      <c r="D25" s="8">
        <v>1</v>
      </c>
      <c r="E25" s="8">
        <v>2</v>
      </c>
      <c r="F25" s="8">
        <v>3</v>
      </c>
      <c r="G25" s="8">
        <v>4</v>
      </c>
      <c r="H25" s="8">
        <v>5</v>
      </c>
      <c r="I25" s="25" t="s">
        <v>5</v>
      </c>
      <c r="J25" s="16">
        <v>0</v>
      </c>
      <c r="K25" s="19">
        <v>1</v>
      </c>
      <c r="L25" s="19">
        <v>2</v>
      </c>
      <c r="M25" s="19">
        <v>3</v>
      </c>
      <c r="N25" s="19">
        <v>4</v>
      </c>
      <c r="O25" s="19">
        <v>5</v>
      </c>
      <c r="P25" s="17" t="s">
        <v>5</v>
      </c>
      <c r="Q25" s="16">
        <v>0</v>
      </c>
      <c r="R25" s="19">
        <v>1</v>
      </c>
      <c r="S25" s="19">
        <v>2</v>
      </c>
      <c r="T25" s="19">
        <v>3</v>
      </c>
      <c r="U25" s="19">
        <v>4</v>
      </c>
      <c r="V25" s="19">
        <v>5</v>
      </c>
      <c r="W25" s="17" t="s">
        <v>5</v>
      </c>
      <c r="X25" s="23">
        <v>0</v>
      </c>
      <c r="Y25" s="21">
        <v>1</v>
      </c>
      <c r="Z25" s="21">
        <v>2</v>
      </c>
      <c r="AA25" s="21">
        <v>3</v>
      </c>
      <c r="AB25" s="21">
        <v>4</v>
      </c>
      <c r="AC25" s="21">
        <v>5</v>
      </c>
      <c r="AD25" s="24" t="s">
        <v>5</v>
      </c>
      <c r="AE25" s="42"/>
      <c r="AF25" s="32"/>
      <c r="AG25" s="33"/>
      <c r="AI25" s="33"/>
    </row>
    <row r="26" spans="1:35" x14ac:dyDescent="0.35">
      <c r="A26" s="107"/>
      <c r="B26" s="4" t="s">
        <v>13</v>
      </c>
      <c r="C26" s="11"/>
      <c r="D26" s="11"/>
      <c r="E26" s="11"/>
      <c r="F26" s="11"/>
      <c r="G26" s="11"/>
      <c r="H26" s="11"/>
      <c r="I26" s="11"/>
      <c r="J26" s="10">
        <v>1</v>
      </c>
      <c r="K26" s="11">
        <v>1</v>
      </c>
      <c r="L26" s="11">
        <v>0</v>
      </c>
      <c r="M26" s="11">
        <v>0</v>
      </c>
      <c r="N26" s="11">
        <v>4</v>
      </c>
      <c r="O26" s="11">
        <v>23</v>
      </c>
      <c r="P26" s="12">
        <f>SUM(J26:O26)</f>
        <v>29</v>
      </c>
      <c r="Q26" s="10"/>
      <c r="R26" s="11"/>
      <c r="S26" s="11"/>
      <c r="T26" s="11"/>
      <c r="U26" s="11"/>
      <c r="V26" s="11"/>
      <c r="W26" s="12"/>
      <c r="X26" s="10">
        <f>C26+J26+Q26</f>
        <v>1</v>
      </c>
      <c r="Y26" s="11">
        <f t="shared" ref="Y26" si="46">D26+K26+R26</f>
        <v>1</v>
      </c>
      <c r="Z26" s="11">
        <f t="shared" ref="Z26" si="47">E26+L26+S26</f>
        <v>0</v>
      </c>
      <c r="AA26" s="11">
        <f t="shared" ref="AA26" si="48">F26+M26+T26</f>
        <v>0</v>
      </c>
      <c r="AB26" s="11">
        <f t="shared" ref="AB26" si="49">G26+N26+U26</f>
        <v>4</v>
      </c>
      <c r="AC26" s="11">
        <f t="shared" ref="AC26" si="50">H26+O26+V26</f>
        <v>23</v>
      </c>
      <c r="AD26" s="12">
        <f t="shared" ref="AD26" si="51">SUM(X26:AC26)</f>
        <v>29</v>
      </c>
      <c r="AE26" s="11"/>
      <c r="AF26" s="32">
        <f>(Y26*1+Z26*2+AA26*3+AB26*4+AC26*5)/AD26</f>
        <v>4.5517241379310347</v>
      </c>
      <c r="AG26" s="33">
        <f t="shared" si="10"/>
        <v>0.91034482758620694</v>
      </c>
      <c r="AH26">
        <f>(Y26*1+Z26*2+AA26*3+AB26*4+AC26*5)/(AD26-X26)</f>
        <v>4.7142857142857144</v>
      </c>
      <c r="AI26" s="33">
        <f t="shared" si="11"/>
        <v>0.94285714285714284</v>
      </c>
    </row>
    <row r="27" spans="1:35" x14ac:dyDescent="0.35">
      <c r="A27" s="107"/>
      <c r="B27" s="2" t="s">
        <v>14</v>
      </c>
      <c r="C27" s="11"/>
      <c r="D27" s="11"/>
      <c r="E27" s="11"/>
      <c r="F27" s="11"/>
      <c r="G27" s="11"/>
      <c r="H27" s="11"/>
      <c r="I27" s="11"/>
      <c r="J27" s="10">
        <v>1</v>
      </c>
      <c r="K27" s="11">
        <v>1</v>
      </c>
      <c r="L27" s="11">
        <v>0</v>
      </c>
      <c r="M27" s="11">
        <v>1</v>
      </c>
      <c r="N27" s="11">
        <v>9</v>
      </c>
      <c r="O27" s="11">
        <v>17</v>
      </c>
      <c r="P27" s="12">
        <f t="shared" ref="P27:P29" si="52">SUM(J27:O27)</f>
        <v>29</v>
      </c>
      <c r="Q27" s="10"/>
      <c r="R27" s="11"/>
      <c r="S27" s="11"/>
      <c r="T27" s="11"/>
      <c r="U27" s="11"/>
      <c r="V27" s="11"/>
      <c r="W27" s="12"/>
      <c r="X27" s="10">
        <f t="shared" ref="X27:X29" si="53">C27+J27+Q27</f>
        <v>1</v>
      </c>
      <c r="Y27" s="11">
        <f t="shared" ref="Y27:Y29" si="54">D27+K27+R27</f>
        <v>1</v>
      </c>
      <c r="Z27" s="11">
        <f t="shared" ref="Z27:Z29" si="55">E27+L27+S27</f>
        <v>0</v>
      </c>
      <c r="AA27" s="11">
        <f t="shared" ref="AA27:AA29" si="56">F27+M27+T27</f>
        <v>1</v>
      </c>
      <c r="AB27" s="11">
        <f t="shared" ref="AB27:AB29" si="57">G27+N27+U27</f>
        <v>9</v>
      </c>
      <c r="AC27" s="11">
        <f t="shared" ref="AC27:AC29" si="58">H27+O27+V27</f>
        <v>17</v>
      </c>
      <c r="AD27" s="12">
        <f t="shared" ref="AD27:AD29" si="59">SUM(X27:AC27)</f>
        <v>29</v>
      </c>
      <c r="AE27" s="11"/>
      <c r="AF27" s="32">
        <f>(Y27*1+Z27*2+AA27*3+AB27*4+AC27*5)/AD27</f>
        <v>4.3103448275862073</v>
      </c>
      <c r="AG27" s="33">
        <f t="shared" si="10"/>
        <v>0.86206896551724144</v>
      </c>
      <c r="AH27">
        <f>(Y27*1+Z27*2+AA27*3+AB27*4+AC27*5)/(AD27-X27)</f>
        <v>4.4642857142857144</v>
      </c>
      <c r="AI27" s="33">
        <f t="shared" si="11"/>
        <v>0.8928571428571429</v>
      </c>
    </row>
    <row r="28" spans="1:35" x14ac:dyDescent="0.35">
      <c r="A28" s="107"/>
      <c r="B28" s="5" t="s">
        <v>15</v>
      </c>
      <c r="C28" s="11"/>
      <c r="D28" s="11"/>
      <c r="E28" s="11"/>
      <c r="F28" s="11"/>
      <c r="G28" s="11"/>
      <c r="H28" s="11"/>
      <c r="I28" s="11"/>
      <c r="J28" s="10">
        <v>1</v>
      </c>
      <c r="K28" s="11">
        <v>1</v>
      </c>
      <c r="L28" s="11">
        <v>2</v>
      </c>
      <c r="M28" s="11">
        <v>1</v>
      </c>
      <c r="N28" s="11">
        <v>4</v>
      </c>
      <c r="O28" s="11">
        <v>20</v>
      </c>
      <c r="P28" s="12">
        <f t="shared" si="52"/>
        <v>29</v>
      </c>
      <c r="Q28" s="10"/>
      <c r="R28" s="11"/>
      <c r="S28" s="11"/>
      <c r="T28" s="11"/>
      <c r="U28" s="11"/>
      <c r="V28" s="11"/>
      <c r="W28" s="12"/>
      <c r="X28" s="10">
        <f t="shared" si="53"/>
        <v>1</v>
      </c>
      <c r="Y28" s="11">
        <f t="shared" si="54"/>
        <v>1</v>
      </c>
      <c r="Z28" s="11">
        <f t="shared" si="55"/>
        <v>2</v>
      </c>
      <c r="AA28" s="11">
        <f t="shared" si="56"/>
        <v>1</v>
      </c>
      <c r="AB28" s="11">
        <f t="shared" si="57"/>
        <v>4</v>
      </c>
      <c r="AC28" s="11">
        <f t="shared" si="58"/>
        <v>20</v>
      </c>
      <c r="AD28" s="12">
        <f t="shared" si="59"/>
        <v>29</v>
      </c>
      <c r="AE28" s="11"/>
      <c r="AF28" s="32">
        <f>(Y28*1+Z28*2+AA28*3+AB28*4+AC28*5)/AD28</f>
        <v>4.2758620689655169</v>
      </c>
      <c r="AG28" s="33">
        <f t="shared" si="10"/>
        <v>0.85517241379310338</v>
      </c>
      <c r="AH28">
        <f>(Y28*1+Z28*2+AA28*3+AB28*4+AC28*5)/(AD28-X28)</f>
        <v>4.4285714285714288</v>
      </c>
      <c r="AI28" s="33">
        <f t="shared" si="11"/>
        <v>0.88571428571428579</v>
      </c>
    </row>
    <row r="29" spans="1:35" ht="15" thickBot="1" x14ac:dyDescent="0.4">
      <c r="A29" s="107"/>
      <c r="B29" s="3" t="s">
        <v>16</v>
      </c>
      <c r="C29" s="11"/>
      <c r="D29" s="11"/>
      <c r="E29" s="11"/>
      <c r="F29" s="11"/>
      <c r="G29" s="11"/>
      <c r="H29" s="11"/>
      <c r="I29" s="11"/>
      <c r="J29" s="10">
        <v>3</v>
      </c>
      <c r="K29" s="11">
        <v>1</v>
      </c>
      <c r="L29" s="11">
        <v>2</v>
      </c>
      <c r="M29" s="11">
        <v>2</v>
      </c>
      <c r="N29" s="11">
        <v>7</v>
      </c>
      <c r="O29" s="11">
        <v>14</v>
      </c>
      <c r="P29" s="12">
        <f t="shared" si="52"/>
        <v>29</v>
      </c>
      <c r="Q29" s="10"/>
      <c r="R29" s="11"/>
      <c r="S29" s="11"/>
      <c r="T29" s="11"/>
      <c r="U29" s="11"/>
      <c r="V29" s="11"/>
      <c r="W29" s="12"/>
      <c r="X29" s="10">
        <f t="shared" si="53"/>
        <v>3</v>
      </c>
      <c r="Y29" s="11">
        <f t="shared" si="54"/>
        <v>1</v>
      </c>
      <c r="Z29" s="11">
        <f t="shared" si="55"/>
        <v>2</v>
      </c>
      <c r="AA29" s="11">
        <f t="shared" si="56"/>
        <v>2</v>
      </c>
      <c r="AB29" s="11">
        <f t="shared" si="57"/>
        <v>7</v>
      </c>
      <c r="AC29" s="11">
        <f t="shared" si="58"/>
        <v>14</v>
      </c>
      <c r="AD29" s="12">
        <f t="shared" si="59"/>
        <v>29</v>
      </c>
      <c r="AE29" s="11"/>
      <c r="AF29" s="32">
        <f>(Y29*1+Z29*2+AA29*3+AB29*4+AC29*5)/AD29</f>
        <v>3.7586206896551726</v>
      </c>
      <c r="AG29" s="33">
        <f t="shared" si="10"/>
        <v>0.75172413793103454</v>
      </c>
      <c r="AH29">
        <f>(Y29*1+Z29*2+AA29*3+AB29*4+AC29*5)/(AD29-X29)</f>
        <v>4.1923076923076925</v>
      </c>
      <c r="AI29" s="33">
        <f t="shared" si="11"/>
        <v>0.83846153846153848</v>
      </c>
    </row>
    <row r="30" spans="1:35" x14ac:dyDescent="0.35">
      <c r="A30" s="107"/>
      <c r="B30" s="103" t="s">
        <v>17</v>
      </c>
      <c r="C30" s="105" t="s">
        <v>2</v>
      </c>
      <c r="D30" s="101"/>
      <c r="E30" s="101"/>
      <c r="F30" s="101"/>
      <c r="G30" s="101"/>
      <c r="H30" s="101"/>
      <c r="I30" s="106"/>
      <c r="J30" s="100" t="s">
        <v>3</v>
      </c>
      <c r="K30" s="101"/>
      <c r="L30" s="101"/>
      <c r="M30" s="101"/>
      <c r="N30" s="101"/>
      <c r="O30" s="101"/>
      <c r="P30" s="102"/>
      <c r="Q30" s="100" t="s">
        <v>4</v>
      </c>
      <c r="R30" s="101"/>
      <c r="S30" s="101"/>
      <c r="T30" s="101"/>
      <c r="U30" s="101"/>
      <c r="V30" s="101"/>
      <c r="W30" s="102"/>
      <c r="X30" s="122" t="s">
        <v>19</v>
      </c>
      <c r="Y30" s="123"/>
      <c r="Z30" s="123"/>
      <c r="AA30" s="123"/>
      <c r="AB30" s="123"/>
      <c r="AC30" s="123"/>
      <c r="AD30" s="124"/>
      <c r="AE30" s="42"/>
      <c r="AF30" s="32"/>
      <c r="AG30" s="33"/>
      <c r="AI30" s="33"/>
    </row>
    <row r="31" spans="1:35" ht="15" thickBot="1" x14ac:dyDescent="0.4">
      <c r="A31" s="107"/>
      <c r="B31" s="104"/>
      <c r="C31" s="7">
        <v>0</v>
      </c>
      <c r="D31" s="8">
        <v>1</v>
      </c>
      <c r="E31" s="8">
        <v>2</v>
      </c>
      <c r="F31" s="8">
        <v>3</v>
      </c>
      <c r="G31" s="8">
        <v>4</v>
      </c>
      <c r="H31" s="8">
        <v>5</v>
      </c>
      <c r="I31" s="25" t="s">
        <v>5</v>
      </c>
      <c r="J31" s="16">
        <v>0</v>
      </c>
      <c r="K31" s="19">
        <v>1</v>
      </c>
      <c r="L31" s="19">
        <v>2</v>
      </c>
      <c r="M31" s="19">
        <v>3</v>
      </c>
      <c r="N31" s="19">
        <v>4</v>
      </c>
      <c r="O31" s="19">
        <v>5</v>
      </c>
      <c r="P31" s="17" t="s">
        <v>5</v>
      </c>
      <c r="Q31" s="16">
        <v>0</v>
      </c>
      <c r="R31" s="19">
        <v>1</v>
      </c>
      <c r="S31" s="19">
        <v>2</v>
      </c>
      <c r="T31" s="19">
        <v>3</v>
      </c>
      <c r="U31" s="19">
        <v>4</v>
      </c>
      <c r="V31" s="19">
        <v>5</v>
      </c>
      <c r="W31" s="17" t="s">
        <v>5</v>
      </c>
      <c r="X31" s="23">
        <v>0</v>
      </c>
      <c r="Y31" s="21">
        <v>1</v>
      </c>
      <c r="Z31" s="21">
        <v>2</v>
      </c>
      <c r="AA31" s="21">
        <v>3</v>
      </c>
      <c r="AB31" s="21">
        <v>4</v>
      </c>
      <c r="AC31" s="21">
        <v>5</v>
      </c>
      <c r="AD31" s="24" t="s">
        <v>5</v>
      </c>
      <c r="AE31" s="42"/>
      <c r="AF31" s="32"/>
      <c r="AG31" s="33"/>
      <c r="AI31" s="33"/>
    </row>
    <row r="32" spans="1:35" ht="15" thickBot="1" x14ac:dyDescent="0.4">
      <c r="A32" s="108"/>
      <c r="B32" s="6" t="s">
        <v>18</v>
      </c>
      <c r="C32" s="14"/>
      <c r="D32" s="14"/>
      <c r="E32" s="14"/>
      <c r="F32" s="14"/>
      <c r="G32" s="14"/>
      <c r="H32" s="14"/>
      <c r="I32" s="14"/>
      <c r="J32" s="13">
        <v>1</v>
      </c>
      <c r="K32" s="14">
        <v>4</v>
      </c>
      <c r="L32" s="14">
        <v>2</v>
      </c>
      <c r="M32" s="14">
        <v>7</v>
      </c>
      <c r="N32" s="14">
        <v>7</v>
      </c>
      <c r="O32" s="14">
        <v>8</v>
      </c>
      <c r="P32" s="15">
        <f>SUM(J32:O32)</f>
        <v>29</v>
      </c>
      <c r="Q32" s="13"/>
      <c r="R32" s="14"/>
      <c r="S32" s="14"/>
      <c r="T32" s="14"/>
      <c r="U32" s="14"/>
      <c r="V32" s="14"/>
      <c r="W32" s="15"/>
      <c r="X32" s="13">
        <f>C32+J32+Q32</f>
        <v>1</v>
      </c>
      <c r="Y32" s="14">
        <f t="shared" ref="Y32" si="60">D32+K32+R32</f>
        <v>4</v>
      </c>
      <c r="Z32" s="14">
        <f t="shared" ref="Z32" si="61">E32+L32+S32</f>
        <v>2</v>
      </c>
      <c r="AA32" s="14">
        <f t="shared" ref="AA32" si="62">F32+M32+T32</f>
        <v>7</v>
      </c>
      <c r="AB32" s="14">
        <f t="shared" ref="AB32" si="63">G32+N32+U32</f>
        <v>7</v>
      </c>
      <c r="AC32" s="14">
        <f t="shared" ref="AC32" si="64">H32+O32+V32</f>
        <v>8</v>
      </c>
      <c r="AD32" s="15">
        <f t="shared" ref="AD32" si="65">SUM(X32:AC32)</f>
        <v>29</v>
      </c>
      <c r="AE32" s="11"/>
      <c r="AF32" s="32">
        <f>(Y32*1+Z32*2+AA32*3+AB32*4+AC32*5)/AD32</f>
        <v>3.3448275862068964</v>
      </c>
      <c r="AG32" s="33">
        <f t="shared" si="10"/>
        <v>0.66896551724137931</v>
      </c>
      <c r="AH32">
        <f>(Y32*1+Z32*2+AA32*3+AB32*4+AC32*5)/(AD32-X32)</f>
        <v>3.4642857142857144</v>
      </c>
      <c r="AI32" s="33">
        <f t="shared" si="11"/>
        <v>0.69285714285714284</v>
      </c>
    </row>
    <row r="33" spans="1:35" x14ac:dyDescent="0.35">
      <c r="A33" s="116" t="s">
        <v>0</v>
      </c>
      <c r="B33" s="118" t="s">
        <v>1</v>
      </c>
      <c r="C33" s="120" t="s">
        <v>2</v>
      </c>
      <c r="D33" s="110"/>
      <c r="E33" s="110"/>
      <c r="F33" s="110"/>
      <c r="G33" s="110"/>
      <c r="H33" s="110"/>
      <c r="I33" s="121"/>
      <c r="J33" s="109" t="s">
        <v>3</v>
      </c>
      <c r="K33" s="110"/>
      <c r="L33" s="110"/>
      <c r="M33" s="110"/>
      <c r="N33" s="110"/>
      <c r="O33" s="110"/>
      <c r="P33" s="111"/>
      <c r="Q33" s="109" t="s">
        <v>4</v>
      </c>
      <c r="R33" s="110"/>
      <c r="S33" s="110"/>
      <c r="T33" s="110"/>
      <c r="U33" s="110"/>
      <c r="V33" s="110"/>
      <c r="W33" s="111"/>
      <c r="X33" s="112" t="s">
        <v>19</v>
      </c>
      <c r="Y33" s="113"/>
      <c r="Z33" s="113"/>
      <c r="AA33" s="113"/>
      <c r="AB33" s="113"/>
      <c r="AC33" s="113"/>
      <c r="AD33" s="114"/>
      <c r="AE33" s="42"/>
      <c r="AF33" s="32"/>
      <c r="AG33" s="33"/>
      <c r="AI33" s="33"/>
    </row>
    <row r="34" spans="1:35" ht="15" thickBot="1" x14ac:dyDescent="0.4">
      <c r="A34" s="117"/>
      <c r="B34" s="131"/>
      <c r="C34" s="7">
        <v>0</v>
      </c>
      <c r="D34" s="8">
        <v>1</v>
      </c>
      <c r="E34" s="8">
        <v>2</v>
      </c>
      <c r="F34" s="8">
        <v>3</v>
      </c>
      <c r="G34" s="8">
        <v>4</v>
      </c>
      <c r="H34" s="8">
        <v>5</v>
      </c>
      <c r="I34" s="25" t="s">
        <v>5</v>
      </c>
      <c r="J34" s="16">
        <v>0</v>
      </c>
      <c r="K34" s="19">
        <v>1</v>
      </c>
      <c r="L34" s="19">
        <v>2</v>
      </c>
      <c r="M34" s="19">
        <v>3</v>
      </c>
      <c r="N34" s="19">
        <v>4</v>
      </c>
      <c r="O34" s="19">
        <v>5</v>
      </c>
      <c r="P34" s="17" t="s">
        <v>5</v>
      </c>
      <c r="Q34" s="16">
        <v>0</v>
      </c>
      <c r="R34" s="19">
        <v>1</v>
      </c>
      <c r="S34" s="19">
        <v>2</v>
      </c>
      <c r="T34" s="19">
        <v>3</v>
      </c>
      <c r="U34" s="19">
        <v>4</v>
      </c>
      <c r="V34" s="19">
        <v>5</v>
      </c>
      <c r="W34" s="17" t="s">
        <v>5</v>
      </c>
      <c r="X34" s="23">
        <v>0</v>
      </c>
      <c r="Y34" s="21">
        <v>1</v>
      </c>
      <c r="Z34" s="21">
        <v>2</v>
      </c>
      <c r="AA34" s="21">
        <v>3</v>
      </c>
      <c r="AB34" s="21">
        <v>4</v>
      </c>
      <c r="AC34" s="21">
        <v>5</v>
      </c>
      <c r="AD34" s="24" t="s">
        <v>5</v>
      </c>
      <c r="AE34" s="42"/>
      <c r="AF34" s="32"/>
      <c r="AG34" s="33"/>
      <c r="AI34" s="33"/>
    </row>
    <row r="35" spans="1:35" x14ac:dyDescent="0.35">
      <c r="A35" s="107" t="s">
        <v>45</v>
      </c>
      <c r="B35" s="1" t="s">
        <v>7</v>
      </c>
      <c r="C35" s="11"/>
      <c r="D35" s="11"/>
      <c r="E35" s="11"/>
      <c r="F35" s="11"/>
      <c r="G35" s="11"/>
      <c r="H35" s="11"/>
      <c r="I35" s="11"/>
      <c r="J35" s="10"/>
      <c r="K35" s="11"/>
      <c r="L35" s="11"/>
      <c r="M35" s="11"/>
      <c r="N35" s="11"/>
      <c r="O35" s="11"/>
      <c r="P35" s="12"/>
      <c r="Q35" s="10">
        <v>1</v>
      </c>
      <c r="R35" s="11">
        <v>1</v>
      </c>
      <c r="S35" s="11">
        <v>0</v>
      </c>
      <c r="T35" s="11">
        <v>1</v>
      </c>
      <c r="U35" s="11">
        <v>3</v>
      </c>
      <c r="V35" s="11">
        <v>5</v>
      </c>
      <c r="W35" s="12">
        <f>SUM(Q35:V35)</f>
        <v>11</v>
      </c>
      <c r="X35" s="10">
        <f>C35+J35+Q35</f>
        <v>1</v>
      </c>
      <c r="Y35" s="11">
        <f t="shared" ref="Y35" si="66">D35+K35+R35</f>
        <v>1</v>
      </c>
      <c r="Z35" s="11">
        <f t="shared" ref="Z35" si="67">E35+L35+S35</f>
        <v>0</v>
      </c>
      <c r="AA35" s="11">
        <f t="shared" ref="AA35" si="68">F35+M35+T35</f>
        <v>1</v>
      </c>
      <c r="AB35" s="11">
        <f t="shared" ref="AB35" si="69">G35+N35+U35</f>
        <v>3</v>
      </c>
      <c r="AC35" s="11">
        <f t="shared" ref="AC35" si="70">H35+O35+V35</f>
        <v>5</v>
      </c>
      <c r="AD35" s="12">
        <f t="shared" ref="AD35" si="71">SUM(X35:AC35)</f>
        <v>11</v>
      </c>
      <c r="AE35" s="11"/>
      <c r="AF35" s="32">
        <f>(Y35*1+Z35*2+AA35*3+AB35*4+AC35*5)/AD35</f>
        <v>3.7272727272727271</v>
      </c>
      <c r="AG35" s="33">
        <f t="shared" si="10"/>
        <v>0.74545454545454537</v>
      </c>
      <c r="AH35">
        <f>(Y35*1+Z35*2+AA35*3+AB35*4+AC35*5)/(AD35-X35)</f>
        <v>4.0999999999999996</v>
      </c>
      <c r="AI35" s="33">
        <f t="shared" si="11"/>
        <v>0.82</v>
      </c>
    </row>
    <row r="36" spans="1:35" x14ac:dyDescent="0.35">
      <c r="A36" s="107"/>
      <c r="B36" s="2" t="s">
        <v>8</v>
      </c>
      <c r="C36" s="11"/>
      <c r="D36" s="11"/>
      <c r="E36" s="11"/>
      <c r="F36" s="11"/>
      <c r="G36" s="11"/>
      <c r="H36" s="11"/>
      <c r="I36" s="11"/>
      <c r="J36" s="10"/>
      <c r="K36" s="11"/>
      <c r="L36" s="11"/>
      <c r="M36" s="11"/>
      <c r="N36" s="11"/>
      <c r="O36" s="11"/>
      <c r="P36" s="12"/>
      <c r="Q36" s="10">
        <v>1</v>
      </c>
      <c r="R36" s="11">
        <v>1</v>
      </c>
      <c r="S36" s="11">
        <v>0</v>
      </c>
      <c r="T36" s="11">
        <v>0</v>
      </c>
      <c r="U36" s="11">
        <v>3</v>
      </c>
      <c r="V36" s="11">
        <v>6</v>
      </c>
      <c r="W36" s="12">
        <f t="shared" ref="W36:W39" si="72">SUM(Q36:V36)</f>
        <v>11</v>
      </c>
      <c r="X36" s="10">
        <f t="shared" ref="X36:X39" si="73">C36+J36+Q36</f>
        <v>1</v>
      </c>
      <c r="Y36" s="11">
        <f t="shared" ref="Y36:Y39" si="74">D36+K36+R36</f>
        <v>1</v>
      </c>
      <c r="Z36" s="11">
        <f t="shared" ref="Z36:Z39" si="75">E36+L36+S36</f>
        <v>0</v>
      </c>
      <c r="AA36" s="11">
        <f t="shared" ref="AA36:AA39" si="76">F36+M36+T36</f>
        <v>0</v>
      </c>
      <c r="AB36" s="11">
        <f t="shared" ref="AB36:AB39" si="77">G36+N36+U36</f>
        <v>3</v>
      </c>
      <c r="AC36" s="11">
        <f t="shared" ref="AC36:AC39" si="78">H36+O36+V36</f>
        <v>6</v>
      </c>
      <c r="AD36" s="12">
        <f t="shared" ref="AD36:AD39" si="79">SUM(X36:AC36)</f>
        <v>11</v>
      </c>
      <c r="AE36" s="11"/>
      <c r="AF36" s="32">
        <f>(Y36*1+Z36*2+AA36*3+AB36*4+AC36*5)/AD36</f>
        <v>3.9090909090909092</v>
      </c>
      <c r="AG36" s="33">
        <f t="shared" si="10"/>
        <v>0.78181818181818186</v>
      </c>
      <c r="AH36">
        <f>(Y36*1+Z36*2+AA36*3+AB36*4+AC36*5)/(AD36-X36)</f>
        <v>4.3</v>
      </c>
      <c r="AI36" s="33">
        <f t="shared" si="11"/>
        <v>0.86</v>
      </c>
    </row>
    <row r="37" spans="1:35" x14ac:dyDescent="0.35">
      <c r="A37" s="107"/>
      <c r="B37" s="2" t="s">
        <v>9</v>
      </c>
      <c r="C37" s="11"/>
      <c r="D37" s="11"/>
      <c r="E37" s="11"/>
      <c r="F37" s="11"/>
      <c r="G37" s="11"/>
      <c r="H37" s="11"/>
      <c r="I37" s="11"/>
      <c r="J37" s="10"/>
      <c r="K37" s="11"/>
      <c r="L37" s="11"/>
      <c r="M37" s="11"/>
      <c r="N37" s="11"/>
      <c r="O37" s="11"/>
      <c r="P37" s="12"/>
      <c r="Q37" s="10">
        <v>1</v>
      </c>
      <c r="R37" s="11">
        <v>1</v>
      </c>
      <c r="S37" s="11">
        <v>0</v>
      </c>
      <c r="T37" s="11">
        <v>0</v>
      </c>
      <c r="U37" s="11">
        <v>3</v>
      </c>
      <c r="V37" s="11">
        <v>6</v>
      </c>
      <c r="W37" s="12">
        <f t="shared" si="72"/>
        <v>11</v>
      </c>
      <c r="X37" s="10">
        <f t="shared" si="73"/>
        <v>1</v>
      </c>
      <c r="Y37" s="11">
        <f t="shared" si="74"/>
        <v>1</v>
      </c>
      <c r="Z37" s="11">
        <f t="shared" si="75"/>
        <v>0</v>
      </c>
      <c r="AA37" s="11">
        <f t="shared" si="76"/>
        <v>0</v>
      </c>
      <c r="AB37" s="11">
        <f t="shared" si="77"/>
        <v>3</v>
      </c>
      <c r="AC37" s="11">
        <f t="shared" si="78"/>
        <v>6</v>
      </c>
      <c r="AD37" s="12">
        <f t="shared" si="79"/>
        <v>11</v>
      </c>
      <c r="AE37" s="11"/>
      <c r="AF37" s="32">
        <f>(Y37*1+Z37*2+AA37*3+AB37*4+AC37*5)/AD37</f>
        <v>3.9090909090909092</v>
      </c>
      <c r="AG37" s="33">
        <f t="shared" si="10"/>
        <v>0.78181818181818186</v>
      </c>
      <c r="AH37">
        <f>(Y37*1+Z37*2+AA37*3+AB37*4+AC37*5)/(AD37-X37)</f>
        <v>4.3</v>
      </c>
      <c r="AI37" s="33">
        <f t="shared" si="11"/>
        <v>0.86</v>
      </c>
    </row>
    <row r="38" spans="1:35" x14ac:dyDescent="0.35">
      <c r="A38" s="107"/>
      <c r="B38" s="2" t="s">
        <v>10</v>
      </c>
      <c r="C38" s="11"/>
      <c r="D38" s="11"/>
      <c r="E38" s="11"/>
      <c r="F38" s="11"/>
      <c r="G38" s="11"/>
      <c r="H38" s="11"/>
      <c r="I38" s="11"/>
      <c r="J38" s="10"/>
      <c r="K38" s="11"/>
      <c r="L38" s="11"/>
      <c r="M38" s="11"/>
      <c r="N38" s="11"/>
      <c r="O38" s="11"/>
      <c r="P38" s="12"/>
      <c r="Q38" s="10">
        <v>1</v>
      </c>
      <c r="R38" s="11">
        <v>0</v>
      </c>
      <c r="S38" s="11">
        <v>1</v>
      </c>
      <c r="T38" s="11">
        <v>0</v>
      </c>
      <c r="U38" s="11">
        <v>3</v>
      </c>
      <c r="V38" s="11">
        <v>6</v>
      </c>
      <c r="W38" s="12">
        <f t="shared" si="72"/>
        <v>11</v>
      </c>
      <c r="X38" s="10">
        <f t="shared" si="73"/>
        <v>1</v>
      </c>
      <c r="Y38" s="11">
        <f t="shared" si="74"/>
        <v>0</v>
      </c>
      <c r="Z38" s="11">
        <f t="shared" si="75"/>
        <v>1</v>
      </c>
      <c r="AA38" s="11">
        <f t="shared" si="76"/>
        <v>0</v>
      </c>
      <c r="AB38" s="11">
        <f t="shared" si="77"/>
        <v>3</v>
      </c>
      <c r="AC38" s="11">
        <f t="shared" si="78"/>
        <v>6</v>
      </c>
      <c r="AD38" s="12">
        <f t="shared" si="79"/>
        <v>11</v>
      </c>
      <c r="AE38" s="11"/>
      <c r="AF38" s="32">
        <f>(Y38*1+Z38*2+AA38*3+AB38*4+AC38*5)/AD38</f>
        <v>4</v>
      </c>
      <c r="AG38" s="33">
        <f t="shared" si="10"/>
        <v>0.8</v>
      </c>
      <c r="AH38">
        <f>(Y38*1+Z38*2+AA38*3+AB38*4+AC38*5)/(AD38-X38)</f>
        <v>4.4000000000000004</v>
      </c>
      <c r="AI38" s="33">
        <f t="shared" si="11"/>
        <v>0.88000000000000012</v>
      </c>
    </row>
    <row r="39" spans="1:35" ht="15" thickBot="1" x14ac:dyDescent="0.4">
      <c r="A39" s="107"/>
      <c r="B39" s="3" t="s">
        <v>11</v>
      </c>
      <c r="C39" s="11"/>
      <c r="D39" s="11"/>
      <c r="E39" s="11"/>
      <c r="F39" s="11"/>
      <c r="G39" s="11"/>
      <c r="H39" s="11"/>
      <c r="I39" s="11"/>
      <c r="J39" s="10"/>
      <c r="K39" s="11"/>
      <c r="L39" s="11"/>
      <c r="M39" s="11"/>
      <c r="N39" s="11"/>
      <c r="O39" s="11"/>
      <c r="P39" s="12"/>
      <c r="Q39" s="10">
        <v>1</v>
      </c>
      <c r="R39" s="11">
        <v>0</v>
      </c>
      <c r="S39" s="11">
        <v>0</v>
      </c>
      <c r="T39" s="11">
        <v>0</v>
      </c>
      <c r="U39" s="11">
        <v>4</v>
      </c>
      <c r="V39" s="11">
        <v>6</v>
      </c>
      <c r="W39" s="12">
        <f t="shared" si="72"/>
        <v>11</v>
      </c>
      <c r="X39" s="10">
        <f t="shared" si="73"/>
        <v>1</v>
      </c>
      <c r="Y39" s="11">
        <f t="shared" si="74"/>
        <v>0</v>
      </c>
      <c r="Z39" s="11">
        <f t="shared" si="75"/>
        <v>0</v>
      </c>
      <c r="AA39" s="11">
        <f t="shared" si="76"/>
        <v>0</v>
      </c>
      <c r="AB39" s="11">
        <f t="shared" si="77"/>
        <v>4</v>
      </c>
      <c r="AC39" s="11">
        <f t="shared" si="78"/>
        <v>6</v>
      </c>
      <c r="AD39" s="12">
        <f t="shared" si="79"/>
        <v>11</v>
      </c>
      <c r="AE39" s="11"/>
      <c r="AF39" s="32">
        <f>(Y39*1+Z39*2+AA39*3+AB39*4+AC39*5)/AD39</f>
        <v>4.1818181818181817</v>
      </c>
      <c r="AG39" s="33">
        <f t="shared" si="10"/>
        <v>0.83636363636363631</v>
      </c>
      <c r="AH39">
        <f>(Y39*1+Z39*2+AA39*3+AB39*4+AC39*5)/(AD39-X39)</f>
        <v>4.5999999999999996</v>
      </c>
      <c r="AI39" s="33">
        <f t="shared" si="11"/>
        <v>0.91999999999999993</v>
      </c>
    </row>
    <row r="40" spans="1:35" x14ac:dyDescent="0.35">
      <c r="A40" s="107"/>
      <c r="B40" s="115" t="s">
        <v>12</v>
      </c>
      <c r="C40" s="105" t="s">
        <v>2</v>
      </c>
      <c r="D40" s="101"/>
      <c r="E40" s="101"/>
      <c r="F40" s="101"/>
      <c r="G40" s="101"/>
      <c r="H40" s="101"/>
      <c r="I40" s="106"/>
      <c r="J40" s="100" t="s">
        <v>3</v>
      </c>
      <c r="K40" s="101"/>
      <c r="L40" s="101"/>
      <c r="M40" s="101"/>
      <c r="N40" s="101"/>
      <c r="O40" s="101"/>
      <c r="P40" s="102"/>
      <c r="Q40" s="100" t="s">
        <v>4</v>
      </c>
      <c r="R40" s="101"/>
      <c r="S40" s="101"/>
      <c r="T40" s="101"/>
      <c r="U40" s="101"/>
      <c r="V40" s="101"/>
      <c r="W40" s="102"/>
      <c r="X40" s="122" t="s">
        <v>19</v>
      </c>
      <c r="Y40" s="123"/>
      <c r="Z40" s="123"/>
      <c r="AA40" s="123"/>
      <c r="AB40" s="123"/>
      <c r="AC40" s="123"/>
      <c r="AD40" s="124"/>
      <c r="AE40" s="42"/>
      <c r="AF40" s="32"/>
      <c r="AG40" s="33"/>
      <c r="AI40" s="33"/>
    </row>
    <row r="41" spans="1:35" ht="15" thickBot="1" x14ac:dyDescent="0.4">
      <c r="A41" s="107"/>
      <c r="B41" s="115"/>
      <c r="C41" s="7">
        <v>0</v>
      </c>
      <c r="D41" s="8">
        <v>1</v>
      </c>
      <c r="E41" s="8">
        <v>2</v>
      </c>
      <c r="F41" s="8">
        <v>3</v>
      </c>
      <c r="G41" s="8">
        <v>4</v>
      </c>
      <c r="H41" s="8">
        <v>5</v>
      </c>
      <c r="I41" s="25" t="s">
        <v>5</v>
      </c>
      <c r="J41" s="16">
        <v>0</v>
      </c>
      <c r="K41" s="19">
        <v>1</v>
      </c>
      <c r="L41" s="19">
        <v>2</v>
      </c>
      <c r="M41" s="19">
        <v>3</v>
      </c>
      <c r="N41" s="19">
        <v>4</v>
      </c>
      <c r="O41" s="19">
        <v>5</v>
      </c>
      <c r="P41" s="17" t="s">
        <v>5</v>
      </c>
      <c r="Q41" s="16">
        <v>0</v>
      </c>
      <c r="R41" s="19">
        <v>1</v>
      </c>
      <c r="S41" s="19">
        <v>2</v>
      </c>
      <c r="T41" s="19">
        <v>3</v>
      </c>
      <c r="U41" s="19">
        <v>4</v>
      </c>
      <c r="V41" s="19">
        <v>5</v>
      </c>
      <c r="W41" s="17" t="s">
        <v>5</v>
      </c>
      <c r="X41" s="23">
        <v>0</v>
      </c>
      <c r="Y41" s="21">
        <v>1</v>
      </c>
      <c r="Z41" s="21">
        <v>2</v>
      </c>
      <c r="AA41" s="21">
        <v>3</v>
      </c>
      <c r="AB41" s="21">
        <v>4</v>
      </c>
      <c r="AC41" s="21">
        <v>5</v>
      </c>
      <c r="AD41" s="24" t="s">
        <v>5</v>
      </c>
      <c r="AE41" s="42"/>
      <c r="AF41" s="32"/>
      <c r="AG41" s="33"/>
      <c r="AI41" s="33"/>
    </row>
    <row r="42" spans="1:35" x14ac:dyDescent="0.35">
      <c r="A42" s="107"/>
      <c r="B42" s="4" t="s">
        <v>13</v>
      </c>
      <c r="C42" s="11"/>
      <c r="D42" s="11"/>
      <c r="E42" s="11"/>
      <c r="F42" s="11"/>
      <c r="G42" s="11"/>
      <c r="H42" s="11"/>
      <c r="I42" s="11"/>
      <c r="J42" s="10"/>
      <c r="K42" s="11"/>
      <c r="L42" s="11"/>
      <c r="M42" s="11"/>
      <c r="N42" s="11"/>
      <c r="O42" s="11"/>
      <c r="P42" s="12"/>
      <c r="Q42" s="10">
        <v>1</v>
      </c>
      <c r="R42" s="11">
        <v>0</v>
      </c>
      <c r="S42" s="11">
        <v>1</v>
      </c>
      <c r="T42" s="11">
        <v>0</v>
      </c>
      <c r="U42" s="11">
        <v>4</v>
      </c>
      <c r="V42" s="11">
        <v>5</v>
      </c>
      <c r="W42" s="12">
        <f>SUM(Q42:V42)</f>
        <v>11</v>
      </c>
      <c r="X42" s="10">
        <f>C42+J42+Q42</f>
        <v>1</v>
      </c>
      <c r="Y42" s="11">
        <f t="shared" ref="Y42" si="80">D42+K42+R42</f>
        <v>0</v>
      </c>
      <c r="Z42" s="11">
        <f t="shared" ref="Z42" si="81">E42+L42+S42</f>
        <v>1</v>
      </c>
      <c r="AA42" s="11">
        <f t="shared" ref="AA42" si="82">F42+M42+T42</f>
        <v>0</v>
      </c>
      <c r="AB42" s="11">
        <f t="shared" ref="AB42" si="83">G42+N42+U42</f>
        <v>4</v>
      </c>
      <c r="AC42" s="11">
        <f t="shared" ref="AC42" si="84">H42+O42+V42</f>
        <v>5</v>
      </c>
      <c r="AD42" s="12">
        <f t="shared" ref="AD42" si="85">SUM(X42:AC42)</f>
        <v>11</v>
      </c>
      <c r="AE42" s="11"/>
      <c r="AF42" s="32">
        <f>(Y42*1+Z42*2+AA42*3+AB42*4+AC42*5)/AD42</f>
        <v>3.9090909090909092</v>
      </c>
      <c r="AG42" s="33">
        <f t="shared" si="10"/>
        <v>0.78181818181818186</v>
      </c>
      <c r="AH42">
        <f>(Y42*1+Z42*2+AA42*3+AB42*4+AC42*5)/(AD42-X42)</f>
        <v>4.3</v>
      </c>
      <c r="AI42" s="33">
        <f t="shared" si="11"/>
        <v>0.86</v>
      </c>
    </row>
    <row r="43" spans="1:35" x14ac:dyDescent="0.35">
      <c r="A43" s="107"/>
      <c r="B43" s="2" t="s">
        <v>14</v>
      </c>
      <c r="C43" s="11"/>
      <c r="D43" s="11"/>
      <c r="E43" s="11"/>
      <c r="F43" s="11"/>
      <c r="G43" s="11"/>
      <c r="H43" s="11"/>
      <c r="I43" s="11"/>
      <c r="J43" s="10"/>
      <c r="K43" s="11"/>
      <c r="L43" s="11"/>
      <c r="M43" s="11"/>
      <c r="N43" s="11"/>
      <c r="O43" s="11"/>
      <c r="P43" s="12"/>
      <c r="Q43" s="10">
        <v>1</v>
      </c>
      <c r="R43" s="11">
        <v>1</v>
      </c>
      <c r="S43" s="11">
        <v>0</v>
      </c>
      <c r="T43" s="11">
        <v>0</v>
      </c>
      <c r="U43" s="11">
        <v>4</v>
      </c>
      <c r="V43" s="11">
        <v>5</v>
      </c>
      <c r="W43" s="12">
        <f t="shared" ref="W43:W45" si="86">SUM(Q43:V43)</f>
        <v>11</v>
      </c>
      <c r="X43" s="10">
        <f t="shared" ref="X43:X45" si="87">C43+J43+Q43</f>
        <v>1</v>
      </c>
      <c r="Y43" s="11">
        <f t="shared" ref="Y43:Y45" si="88">D43+K43+R43</f>
        <v>1</v>
      </c>
      <c r="Z43" s="11">
        <f t="shared" ref="Z43:Z45" si="89">E43+L43+S43</f>
        <v>0</v>
      </c>
      <c r="AA43" s="11">
        <f t="shared" ref="AA43:AA45" si="90">F43+M43+T43</f>
        <v>0</v>
      </c>
      <c r="AB43" s="11">
        <f t="shared" ref="AB43:AB45" si="91">G43+N43+U43</f>
        <v>4</v>
      </c>
      <c r="AC43" s="11">
        <f t="shared" ref="AC43:AC45" si="92">H43+O43+V43</f>
        <v>5</v>
      </c>
      <c r="AD43" s="12">
        <f t="shared" ref="AD43:AD45" si="93">SUM(X43:AC43)</f>
        <v>11</v>
      </c>
      <c r="AE43" s="11"/>
      <c r="AF43" s="32">
        <f>(Y43*1+Z43*2+AA43*3+AB43*4+AC43*5)/AD43</f>
        <v>3.8181818181818183</v>
      </c>
      <c r="AG43" s="33">
        <f t="shared" si="10"/>
        <v>0.76363636363636367</v>
      </c>
      <c r="AH43">
        <f>(Y43*1+Z43*2+AA43*3+AB43*4+AC43*5)/(AD43-X43)</f>
        <v>4.2</v>
      </c>
      <c r="AI43" s="33">
        <f t="shared" si="11"/>
        <v>0.84000000000000008</v>
      </c>
    </row>
    <row r="44" spans="1:35" x14ac:dyDescent="0.35">
      <c r="A44" s="107"/>
      <c r="B44" s="5" t="s">
        <v>15</v>
      </c>
      <c r="C44" s="11"/>
      <c r="D44" s="11"/>
      <c r="E44" s="11"/>
      <c r="F44" s="11"/>
      <c r="G44" s="11"/>
      <c r="H44" s="11"/>
      <c r="I44" s="11"/>
      <c r="J44" s="10"/>
      <c r="K44" s="11"/>
      <c r="L44" s="11"/>
      <c r="M44" s="11"/>
      <c r="N44" s="11"/>
      <c r="O44" s="11"/>
      <c r="P44" s="12"/>
      <c r="Q44" s="10">
        <v>1</v>
      </c>
      <c r="R44" s="11">
        <v>1</v>
      </c>
      <c r="S44" s="11">
        <v>0</v>
      </c>
      <c r="T44" s="11">
        <v>0</v>
      </c>
      <c r="U44" s="11">
        <v>5</v>
      </c>
      <c r="V44" s="11">
        <v>4</v>
      </c>
      <c r="W44" s="12">
        <f t="shared" si="86"/>
        <v>11</v>
      </c>
      <c r="X44" s="10">
        <f t="shared" si="87"/>
        <v>1</v>
      </c>
      <c r="Y44" s="11">
        <f t="shared" si="88"/>
        <v>1</v>
      </c>
      <c r="Z44" s="11">
        <f t="shared" si="89"/>
        <v>0</v>
      </c>
      <c r="AA44" s="11">
        <f t="shared" si="90"/>
        <v>0</v>
      </c>
      <c r="AB44" s="11">
        <f t="shared" si="91"/>
        <v>5</v>
      </c>
      <c r="AC44" s="11">
        <f t="shared" si="92"/>
        <v>4</v>
      </c>
      <c r="AD44" s="12">
        <f t="shared" si="93"/>
        <v>11</v>
      </c>
      <c r="AE44" s="11"/>
      <c r="AF44" s="32">
        <f>(Y44*1+Z44*2+AA44*3+AB44*4+AC44*5)/AD44</f>
        <v>3.7272727272727271</v>
      </c>
      <c r="AG44" s="33">
        <f t="shared" si="10"/>
        <v>0.74545454545454537</v>
      </c>
      <c r="AH44">
        <f>(Y44*1+Z44*2+AA44*3+AB44*4+AC44*5)/(AD44-X44)</f>
        <v>4.0999999999999996</v>
      </c>
      <c r="AI44" s="33">
        <f t="shared" si="11"/>
        <v>0.82</v>
      </c>
    </row>
    <row r="45" spans="1:35" ht="15" thickBot="1" x14ac:dyDescent="0.4">
      <c r="A45" s="107"/>
      <c r="B45" s="3" t="s">
        <v>16</v>
      </c>
      <c r="C45" s="11"/>
      <c r="D45" s="11"/>
      <c r="E45" s="11"/>
      <c r="F45" s="11"/>
      <c r="G45" s="11"/>
      <c r="H45" s="11"/>
      <c r="I45" s="11"/>
      <c r="J45" s="10"/>
      <c r="K45" s="11"/>
      <c r="L45" s="11"/>
      <c r="M45" s="11"/>
      <c r="N45" s="11"/>
      <c r="O45" s="11"/>
      <c r="P45" s="12"/>
      <c r="Q45" s="10">
        <v>1</v>
      </c>
      <c r="R45" s="11">
        <v>0</v>
      </c>
      <c r="S45" s="11">
        <v>1</v>
      </c>
      <c r="T45" s="11">
        <v>1</v>
      </c>
      <c r="U45" s="11">
        <v>4</v>
      </c>
      <c r="V45" s="11">
        <v>4</v>
      </c>
      <c r="W45" s="12">
        <f t="shared" si="86"/>
        <v>11</v>
      </c>
      <c r="X45" s="13">
        <f t="shared" si="87"/>
        <v>1</v>
      </c>
      <c r="Y45" s="14">
        <f t="shared" si="88"/>
        <v>0</v>
      </c>
      <c r="Z45" s="14">
        <f t="shared" si="89"/>
        <v>1</v>
      </c>
      <c r="AA45" s="14">
        <f t="shared" si="90"/>
        <v>1</v>
      </c>
      <c r="AB45" s="14">
        <f t="shared" si="91"/>
        <v>4</v>
      </c>
      <c r="AC45" s="14">
        <f t="shared" si="92"/>
        <v>4</v>
      </c>
      <c r="AD45" s="15">
        <f t="shared" si="93"/>
        <v>11</v>
      </c>
      <c r="AE45" s="11"/>
      <c r="AF45" s="32">
        <f>(Y45*1+Z45*2+AA45*3+AB45*4+AC45*5)/AD45</f>
        <v>3.7272727272727271</v>
      </c>
      <c r="AG45" s="33">
        <f t="shared" si="10"/>
        <v>0.74545454545454537</v>
      </c>
      <c r="AH45">
        <f>(Y45*1+Z45*2+AA45*3+AB45*4+AC45*5)/(AD45-X45)</f>
        <v>4.0999999999999996</v>
      </c>
      <c r="AI45" s="33">
        <f t="shared" si="11"/>
        <v>0.82</v>
      </c>
    </row>
    <row r="46" spans="1:35" x14ac:dyDescent="0.35">
      <c r="A46" s="107"/>
      <c r="B46" s="103" t="s">
        <v>17</v>
      </c>
      <c r="C46" s="105" t="s">
        <v>2</v>
      </c>
      <c r="D46" s="101"/>
      <c r="E46" s="101"/>
      <c r="F46" s="101"/>
      <c r="G46" s="101"/>
      <c r="H46" s="101"/>
      <c r="I46" s="106"/>
      <c r="J46" s="100" t="s">
        <v>3</v>
      </c>
      <c r="K46" s="101"/>
      <c r="L46" s="101"/>
      <c r="M46" s="101"/>
      <c r="N46" s="101"/>
      <c r="O46" s="101"/>
      <c r="P46" s="102"/>
      <c r="Q46" s="100" t="s">
        <v>4</v>
      </c>
      <c r="R46" s="101"/>
      <c r="S46" s="101"/>
      <c r="T46" s="101"/>
      <c r="U46" s="101"/>
      <c r="V46" s="101"/>
      <c r="W46" s="102"/>
      <c r="X46" s="135" t="s">
        <v>19</v>
      </c>
      <c r="Y46" s="136"/>
      <c r="Z46" s="136"/>
      <c r="AA46" s="136"/>
      <c r="AB46" s="136"/>
      <c r="AC46" s="136"/>
      <c r="AD46" s="137"/>
      <c r="AE46" s="42"/>
      <c r="AF46" s="32"/>
      <c r="AG46" s="33"/>
      <c r="AI46" s="33"/>
    </row>
    <row r="47" spans="1:35" ht="15" thickBot="1" x14ac:dyDescent="0.4">
      <c r="A47" s="107"/>
      <c r="B47" s="104"/>
      <c r="C47" s="7">
        <v>0</v>
      </c>
      <c r="D47" s="8">
        <v>1</v>
      </c>
      <c r="E47" s="8">
        <v>2</v>
      </c>
      <c r="F47" s="8">
        <v>3</v>
      </c>
      <c r="G47" s="8">
        <v>4</v>
      </c>
      <c r="H47" s="8">
        <v>5</v>
      </c>
      <c r="I47" s="25" t="s">
        <v>5</v>
      </c>
      <c r="J47" s="16">
        <v>0</v>
      </c>
      <c r="K47" s="19">
        <v>1</v>
      </c>
      <c r="L47" s="19">
        <v>2</v>
      </c>
      <c r="M47" s="19">
        <v>3</v>
      </c>
      <c r="N47" s="19">
        <v>4</v>
      </c>
      <c r="O47" s="19">
        <v>5</v>
      </c>
      <c r="P47" s="17" t="s">
        <v>5</v>
      </c>
      <c r="Q47" s="16">
        <v>0</v>
      </c>
      <c r="R47" s="19">
        <v>1</v>
      </c>
      <c r="S47" s="19">
        <v>2</v>
      </c>
      <c r="T47" s="19">
        <v>3</v>
      </c>
      <c r="U47" s="19">
        <v>4</v>
      </c>
      <c r="V47" s="19">
        <v>5</v>
      </c>
      <c r="W47" s="17" t="s">
        <v>5</v>
      </c>
      <c r="X47" s="23">
        <v>0</v>
      </c>
      <c r="Y47" s="21">
        <v>1</v>
      </c>
      <c r="Z47" s="21">
        <v>2</v>
      </c>
      <c r="AA47" s="21">
        <v>3</v>
      </c>
      <c r="AB47" s="21">
        <v>4</v>
      </c>
      <c r="AC47" s="21">
        <v>5</v>
      </c>
      <c r="AD47" s="24" t="s">
        <v>5</v>
      </c>
      <c r="AE47" s="42"/>
      <c r="AF47" s="32"/>
      <c r="AG47" s="33"/>
      <c r="AI47" s="33"/>
    </row>
    <row r="48" spans="1:35" ht="15" thickBot="1" x14ac:dyDescent="0.4">
      <c r="A48" s="108"/>
      <c r="B48" s="6" t="s">
        <v>18</v>
      </c>
      <c r="C48" s="14"/>
      <c r="D48" s="14"/>
      <c r="E48" s="14"/>
      <c r="F48" s="14"/>
      <c r="G48" s="14"/>
      <c r="H48" s="14"/>
      <c r="I48" s="14"/>
      <c r="J48" s="13"/>
      <c r="K48" s="14"/>
      <c r="L48" s="14"/>
      <c r="M48" s="14"/>
      <c r="N48" s="14"/>
      <c r="O48" s="14"/>
      <c r="P48" s="15"/>
      <c r="Q48" s="13">
        <v>2</v>
      </c>
      <c r="R48" s="14">
        <v>1</v>
      </c>
      <c r="S48" s="14">
        <v>0</v>
      </c>
      <c r="T48" s="14">
        <v>0</v>
      </c>
      <c r="U48" s="14">
        <v>3</v>
      </c>
      <c r="V48" s="14">
        <v>5</v>
      </c>
      <c r="W48" s="15">
        <f>SUM(Q48:V48)</f>
        <v>11</v>
      </c>
      <c r="X48" s="13">
        <f>C48+J48+Q48</f>
        <v>2</v>
      </c>
      <c r="Y48" s="14">
        <f t="shared" ref="Y48" si="94">D48+K48+R48</f>
        <v>1</v>
      </c>
      <c r="Z48" s="14">
        <f t="shared" ref="Z48" si="95">E48+L48+S48</f>
        <v>0</v>
      </c>
      <c r="AA48" s="14">
        <f t="shared" ref="AA48" si="96">F48+M48+T48</f>
        <v>0</v>
      </c>
      <c r="AB48" s="14">
        <f t="shared" ref="AB48" si="97">G48+N48+U48</f>
        <v>3</v>
      </c>
      <c r="AC48" s="14">
        <f t="shared" ref="AC48" si="98">H48+O48+V48</f>
        <v>5</v>
      </c>
      <c r="AD48" s="15">
        <f t="shared" ref="AD48" si="99">SUM(X48:AC48)</f>
        <v>11</v>
      </c>
      <c r="AE48" s="11"/>
      <c r="AF48" s="32">
        <f>(Y48*1+Z48*2+AA48*3+AB48*4+AC48*5)/AD48</f>
        <v>3.4545454545454546</v>
      </c>
      <c r="AG48" s="33">
        <f t="shared" si="10"/>
        <v>0.69090909090909092</v>
      </c>
      <c r="AH48">
        <f>(Y48*1+Z48*2+AA48*3+AB48*4+AC48*5)/(AD48-X48)</f>
        <v>4.2222222222222223</v>
      </c>
      <c r="AI48" s="33">
        <f t="shared" si="11"/>
        <v>0.84444444444444444</v>
      </c>
    </row>
    <row r="49" spans="1:35" x14ac:dyDescent="0.35">
      <c r="A49" s="116" t="s">
        <v>0</v>
      </c>
      <c r="B49" s="118" t="s">
        <v>1</v>
      </c>
      <c r="C49" s="120" t="s">
        <v>2</v>
      </c>
      <c r="D49" s="110"/>
      <c r="E49" s="110"/>
      <c r="F49" s="110"/>
      <c r="G49" s="110"/>
      <c r="H49" s="110"/>
      <c r="I49" s="121"/>
      <c r="J49" s="109" t="s">
        <v>3</v>
      </c>
      <c r="K49" s="110"/>
      <c r="L49" s="110"/>
      <c r="M49" s="110"/>
      <c r="N49" s="110"/>
      <c r="O49" s="110"/>
      <c r="P49" s="111"/>
      <c r="Q49" s="109" t="s">
        <v>4</v>
      </c>
      <c r="R49" s="110"/>
      <c r="S49" s="110"/>
      <c r="T49" s="110"/>
      <c r="U49" s="110"/>
      <c r="V49" s="110"/>
      <c r="W49" s="111"/>
      <c r="X49" s="112" t="s">
        <v>19</v>
      </c>
      <c r="Y49" s="113"/>
      <c r="Z49" s="113"/>
      <c r="AA49" s="113"/>
      <c r="AB49" s="113"/>
      <c r="AC49" s="113"/>
      <c r="AD49" s="114"/>
      <c r="AE49" s="42"/>
      <c r="AF49" s="32"/>
      <c r="AG49" s="33"/>
      <c r="AI49" s="33"/>
    </row>
    <row r="50" spans="1:35" ht="15" thickBot="1" x14ac:dyDescent="0.4">
      <c r="A50" s="117"/>
      <c r="B50" s="131"/>
      <c r="C50" s="7">
        <v>0</v>
      </c>
      <c r="D50" s="8">
        <v>1</v>
      </c>
      <c r="E50" s="8">
        <v>2</v>
      </c>
      <c r="F50" s="8">
        <v>3</v>
      </c>
      <c r="G50" s="8">
        <v>4</v>
      </c>
      <c r="H50" s="8">
        <v>5</v>
      </c>
      <c r="I50" s="25" t="s">
        <v>5</v>
      </c>
      <c r="J50" s="16">
        <v>0</v>
      </c>
      <c r="K50" s="19">
        <v>1</v>
      </c>
      <c r="L50" s="19">
        <v>2</v>
      </c>
      <c r="M50" s="19">
        <v>3</v>
      </c>
      <c r="N50" s="19">
        <v>4</v>
      </c>
      <c r="O50" s="19">
        <v>5</v>
      </c>
      <c r="P50" s="17" t="s">
        <v>5</v>
      </c>
      <c r="Q50" s="16">
        <v>0</v>
      </c>
      <c r="R50" s="19">
        <v>1</v>
      </c>
      <c r="S50" s="19">
        <v>2</v>
      </c>
      <c r="T50" s="19">
        <v>3</v>
      </c>
      <c r="U50" s="19">
        <v>4</v>
      </c>
      <c r="V50" s="19">
        <v>5</v>
      </c>
      <c r="W50" s="17" t="s">
        <v>5</v>
      </c>
      <c r="X50" s="23">
        <v>0</v>
      </c>
      <c r="Y50" s="21">
        <v>1</v>
      </c>
      <c r="Z50" s="21">
        <v>2</v>
      </c>
      <c r="AA50" s="21">
        <v>3</v>
      </c>
      <c r="AB50" s="21">
        <v>4</v>
      </c>
      <c r="AC50" s="21">
        <v>5</v>
      </c>
      <c r="AD50" s="24" t="s">
        <v>5</v>
      </c>
      <c r="AE50" s="42"/>
      <c r="AF50" s="32"/>
      <c r="AG50" s="33"/>
      <c r="AI50" s="33"/>
    </row>
    <row r="51" spans="1:35" x14ac:dyDescent="0.35">
      <c r="A51" s="107" t="s">
        <v>36</v>
      </c>
      <c r="B51" s="1" t="s">
        <v>7</v>
      </c>
      <c r="C51" s="11"/>
      <c r="D51" s="11"/>
      <c r="E51" s="11"/>
      <c r="F51" s="11"/>
      <c r="G51" s="11"/>
      <c r="H51" s="11"/>
      <c r="I51" s="11"/>
      <c r="J51" s="10">
        <v>2</v>
      </c>
      <c r="K51" s="11">
        <v>3</v>
      </c>
      <c r="L51" s="11">
        <v>2</v>
      </c>
      <c r="M51" s="11">
        <v>1</v>
      </c>
      <c r="N51" s="11">
        <v>4</v>
      </c>
      <c r="O51" s="11">
        <v>9</v>
      </c>
      <c r="P51" s="12">
        <f>SUM(J51:O51)</f>
        <v>21</v>
      </c>
      <c r="Q51" s="10">
        <v>6</v>
      </c>
      <c r="R51" s="11">
        <v>0</v>
      </c>
      <c r="S51" s="11">
        <v>2</v>
      </c>
      <c r="T51" s="11">
        <v>1</v>
      </c>
      <c r="U51" s="11">
        <v>12</v>
      </c>
      <c r="V51" s="11">
        <v>13</v>
      </c>
      <c r="W51" s="12">
        <f>SUM(Q51:V51)</f>
        <v>34</v>
      </c>
      <c r="X51" s="10">
        <f>C51+J51+Q51</f>
        <v>8</v>
      </c>
      <c r="Y51" s="11">
        <f t="shared" ref="Y51" si="100">D51+K51+R51</f>
        <v>3</v>
      </c>
      <c r="Z51" s="11">
        <f t="shared" ref="Z51" si="101">E51+L51+S51</f>
        <v>4</v>
      </c>
      <c r="AA51" s="11">
        <f t="shared" ref="AA51" si="102">F51+M51+T51</f>
        <v>2</v>
      </c>
      <c r="AB51" s="11">
        <f t="shared" ref="AB51" si="103">G51+N51+U51</f>
        <v>16</v>
      </c>
      <c r="AC51" s="11">
        <f t="shared" ref="AC51" si="104">H51+O51+V51</f>
        <v>22</v>
      </c>
      <c r="AD51" s="12">
        <f t="shared" ref="AD51" si="105">SUM(X51:AC51)</f>
        <v>55</v>
      </c>
      <c r="AE51" s="11"/>
      <c r="AF51" s="32">
        <f>(Y51*1+Z51*2+AA51*3+AB51*4+AC51*5)/AD51</f>
        <v>3.4727272727272727</v>
      </c>
      <c r="AG51" s="33">
        <f t="shared" si="10"/>
        <v>0.69454545454545458</v>
      </c>
      <c r="AH51">
        <f>(Y51*1+Z51*2+AA51*3+AB51*4+AC51*5)/(AD51-X51)</f>
        <v>4.0638297872340425</v>
      </c>
      <c r="AI51" s="33">
        <f t="shared" si="11"/>
        <v>0.81276595744680846</v>
      </c>
    </row>
    <row r="52" spans="1:35" x14ac:dyDescent="0.35">
      <c r="A52" s="107"/>
      <c r="B52" s="2" t="s">
        <v>8</v>
      </c>
      <c r="C52" s="11"/>
      <c r="D52" s="11"/>
      <c r="E52" s="11"/>
      <c r="F52" s="11"/>
      <c r="G52" s="11"/>
      <c r="H52" s="11"/>
      <c r="I52" s="11"/>
      <c r="J52" s="10">
        <v>2</v>
      </c>
      <c r="K52" s="11">
        <v>4</v>
      </c>
      <c r="L52" s="11">
        <v>2</v>
      </c>
      <c r="M52" s="11">
        <v>2</v>
      </c>
      <c r="N52" s="11">
        <v>2</v>
      </c>
      <c r="O52" s="11">
        <v>9</v>
      </c>
      <c r="P52" s="12">
        <f t="shared" ref="P52:P55" si="106">SUM(J52:O52)</f>
        <v>21</v>
      </c>
      <c r="Q52" s="10">
        <v>6</v>
      </c>
      <c r="R52" s="11">
        <v>0</v>
      </c>
      <c r="S52" s="11">
        <v>3</v>
      </c>
      <c r="T52" s="11">
        <v>3</v>
      </c>
      <c r="U52" s="11">
        <v>9</v>
      </c>
      <c r="V52" s="11">
        <v>13</v>
      </c>
      <c r="W52" s="12">
        <f t="shared" ref="W52:W55" si="107">SUM(Q52:V52)</f>
        <v>34</v>
      </c>
      <c r="X52" s="10">
        <f t="shared" ref="X52:X55" si="108">C52+J52+Q52</f>
        <v>8</v>
      </c>
      <c r="Y52" s="11">
        <f t="shared" ref="Y52:Y55" si="109">D52+K52+R52</f>
        <v>4</v>
      </c>
      <c r="Z52" s="11">
        <f t="shared" ref="Z52:Z55" si="110">E52+L52+S52</f>
        <v>5</v>
      </c>
      <c r="AA52" s="11">
        <f t="shared" ref="AA52:AA55" si="111">F52+M52+T52</f>
        <v>5</v>
      </c>
      <c r="AB52" s="11">
        <f t="shared" ref="AB52:AB55" si="112">G52+N52+U52</f>
        <v>11</v>
      </c>
      <c r="AC52" s="11">
        <f t="shared" ref="AC52:AC55" si="113">H52+O52+V52</f>
        <v>22</v>
      </c>
      <c r="AD52" s="12">
        <f t="shared" ref="AD52:AD55" si="114">SUM(X52:AC52)</f>
        <v>55</v>
      </c>
      <c r="AE52" s="11"/>
      <c r="AF52" s="32">
        <f>(Y52*1+Z52*2+AA52*3+AB52*4+AC52*5)/AD52</f>
        <v>3.3272727272727272</v>
      </c>
      <c r="AG52" s="33">
        <f t="shared" si="10"/>
        <v>0.66545454545454541</v>
      </c>
      <c r="AH52">
        <f>(Y52*1+Z52*2+AA52*3+AB52*4+AC52*5)/(AD52-X52)</f>
        <v>3.8936170212765959</v>
      </c>
      <c r="AI52" s="33">
        <f t="shared" si="11"/>
        <v>0.77872340425531916</v>
      </c>
    </row>
    <row r="53" spans="1:35" x14ac:dyDescent="0.35">
      <c r="A53" s="107"/>
      <c r="B53" s="2" t="s">
        <v>9</v>
      </c>
      <c r="C53" s="11"/>
      <c r="D53" s="11"/>
      <c r="E53" s="11"/>
      <c r="F53" s="11"/>
      <c r="G53" s="11"/>
      <c r="H53" s="11"/>
      <c r="I53" s="11"/>
      <c r="J53" s="10">
        <v>3</v>
      </c>
      <c r="K53" s="11">
        <v>3</v>
      </c>
      <c r="L53" s="11">
        <v>1</v>
      </c>
      <c r="M53" s="11">
        <v>1</v>
      </c>
      <c r="N53" s="11">
        <v>4</v>
      </c>
      <c r="O53" s="11">
        <v>9</v>
      </c>
      <c r="P53" s="12">
        <f t="shared" si="106"/>
        <v>21</v>
      </c>
      <c r="Q53" s="10">
        <v>6</v>
      </c>
      <c r="R53" s="11">
        <v>0</v>
      </c>
      <c r="S53" s="11">
        <v>2</v>
      </c>
      <c r="T53" s="11">
        <v>0</v>
      </c>
      <c r="U53" s="11">
        <v>9</v>
      </c>
      <c r="V53" s="11">
        <v>17</v>
      </c>
      <c r="W53" s="12">
        <f t="shared" si="107"/>
        <v>34</v>
      </c>
      <c r="X53" s="10">
        <f t="shared" si="108"/>
        <v>9</v>
      </c>
      <c r="Y53" s="11">
        <f t="shared" si="109"/>
        <v>3</v>
      </c>
      <c r="Z53" s="11">
        <f t="shared" si="110"/>
        <v>3</v>
      </c>
      <c r="AA53" s="11">
        <f t="shared" si="111"/>
        <v>1</v>
      </c>
      <c r="AB53" s="11">
        <f t="shared" si="112"/>
        <v>13</v>
      </c>
      <c r="AC53" s="11">
        <f t="shared" si="113"/>
        <v>26</v>
      </c>
      <c r="AD53" s="12">
        <f t="shared" si="114"/>
        <v>55</v>
      </c>
      <c r="AE53" s="11"/>
      <c r="AF53" s="32">
        <f>(Y53*1+Z53*2+AA53*3+AB53*4+AC53*5)/AD53</f>
        <v>3.5272727272727273</v>
      </c>
      <c r="AG53" s="33">
        <f t="shared" si="10"/>
        <v>0.70545454545454545</v>
      </c>
      <c r="AH53">
        <f>(Y53*1+Z53*2+AA53*3+AB53*4+AC53*5)/(AD53-X53)</f>
        <v>4.2173913043478262</v>
      </c>
      <c r="AI53" s="33">
        <f t="shared" si="11"/>
        <v>0.84347826086956523</v>
      </c>
    </row>
    <row r="54" spans="1:35" x14ac:dyDescent="0.35">
      <c r="A54" s="107"/>
      <c r="B54" s="2" t="s">
        <v>10</v>
      </c>
      <c r="C54" s="11"/>
      <c r="D54" s="11"/>
      <c r="E54" s="11"/>
      <c r="F54" s="11"/>
      <c r="G54" s="11"/>
      <c r="H54" s="11"/>
      <c r="I54" s="11"/>
      <c r="J54" s="10">
        <v>2</v>
      </c>
      <c r="K54" s="11">
        <v>4</v>
      </c>
      <c r="L54" s="11">
        <v>1</v>
      </c>
      <c r="M54" s="11">
        <v>3</v>
      </c>
      <c r="N54" s="11">
        <v>3</v>
      </c>
      <c r="O54" s="11">
        <v>8</v>
      </c>
      <c r="P54" s="12">
        <f t="shared" si="106"/>
        <v>21</v>
      </c>
      <c r="Q54" s="10">
        <v>7</v>
      </c>
      <c r="R54" s="11">
        <v>0</v>
      </c>
      <c r="S54" s="11">
        <v>1</v>
      </c>
      <c r="T54" s="11">
        <v>0</v>
      </c>
      <c r="U54" s="11">
        <v>11</v>
      </c>
      <c r="V54" s="11">
        <v>15</v>
      </c>
      <c r="W54" s="12">
        <f t="shared" si="107"/>
        <v>34</v>
      </c>
      <c r="X54" s="10">
        <f t="shared" si="108"/>
        <v>9</v>
      </c>
      <c r="Y54" s="11">
        <f t="shared" si="109"/>
        <v>4</v>
      </c>
      <c r="Z54" s="11">
        <f t="shared" si="110"/>
        <v>2</v>
      </c>
      <c r="AA54" s="11">
        <f t="shared" si="111"/>
        <v>3</v>
      </c>
      <c r="AB54" s="11">
        <f t="shared" si="112"/>
        <v>14</v>
      </c>
      <c r="AC54" s="11">
        <f t="shared" si="113"/>
        <v>23</v>
      </c>
      <c r="AD54" s="12">
        <f t="shared" si="114"/>
        <v>55</v>
      </c>
      <c r="AE54" s="11"/>
      <c r="AF54" s="32">
        <f>(Y54*1+Z54*2+AA54*3+AB54*4+AC54*5)/AD54</f>
        <v>3.418181818181818</v>
      </c>
      <c r="AG54" s="33">
        <f t="shared" si="10"/>
        <v>0.6836363636363636</v>
      </c>
      <c r="AH54">
        <f>(Y54*1+Z54*2+AA54*3+AB54*4+AC54*5)/(AD54-X54)</f>
        <v>4.0869565217391308</v>
      </c>
      <c r="AI54" s="33">
        <f t="shared" si="11"/>
        <v>0.81739130434782614</v>
      </c>
    </row>
    <row r="55" spans="1:35" ht="15" thickBot="1" x14ac:dyDescent="0.4">
      <c r="A55" s="107"/>
      <c r="B55" s="3" t="s">
        <v>11</v>
      </c>
      <c r="C55" s="11"/>
      <c r="D55" s="11"/>
      <c r="E55" s="11"/>
      <c r="F55" s="11"/>
      <c r="G55" s="11"/>
      <c r="H55" s="11"/>
      <c r="I55" s="11"/>
      <c r="J55" s="10">
        <v>2</v>
      </c>
      <c r="K55" s="11">
        <v>4</v>
      </c>
      <c r="L55" s="11">
        <v>2</v>
      </c>
      <c r="M55" s="11">
        <v>1</v>
      </c>
      <c r="N55" s="11">
        <v>3</v>
      </c>
      <c r="O55" s="11">
        <v>9</v>
      </c>
      <c r="P55" s="12">
        <f t="shared" si="106"/>
        <v>21</v>
      </c>
      <c r="Q55" s="10">
        <v>7</v>
      </c>
      <c r="R55" s="11">
        <v>0</v>
      </c>
      <c r="S55" s="11">
        <v>1</v>
      </c>
      <c r="T55" s="11">
        <v>1</v>
      </c>
      <c r="U55" s="11">
        <v>7</v>
      </c>
      <c r="V55" s="11">
        <v>18</v>
      </c>
      <c r="W55" s="12">
        <f t="shared" si="107"/>
        <v>34</v>
      </c>
      <c r="X55" s="10">
        <f t="shared" si="108"/>
        <v>9</v>
      </c>
      <c r="Y55" s="11">
        <f t="shared" si="109"/>
        <v>4</v>
      </c>
      <c r="Z55" s="11">
        <f t="shared" si="110"/>
        <v>3</v>
      </c>
      <c r="AA55" s="11">
        <f t="shared" si="111"/>
        <v>2</v>
      </c>
      <c r="AB55" s="11">
        <f t="shared" si="112"/>
        <v>10</v>
      </c>
      <c r="AC55" s="11">
        <f t="shared" si="113"/>
        <v>27</v>
      </c>
      <c r="AD55" s="12">
        <f t="shared" si="114"/>
        <v>55</v>
      </c>
      <c r="AE55" s="11"/>
      <c r="AF55" s="32">
        <f>(Y55*1+Z55*2+AA55*3+AB55*4+AC55*5)/AD55</f>
        <v>3.4727272727272727</v>
      </c>
      <c r="AG55" s="33">
        <f t="shared" si="10"/>
        <v>0.69454545454545458</v>
      </c>
      <c r="AH55">
        <f>(Y55*1+Z55*2+AA55*3+AB55*4+AC55*5)/(AD55-X55)</f>
        <v>4.1521739130434785</v>
      </c>
      <c r="AI55" s="33">
        <f t="shared" si="11"/>
        <v>0.83043478260869574</v>
      </c>
    </row>
    <row r="56" spans="1:35" x14ac:dyDescent="0.35">
      <c r="A56" s="107"/>
      <c r="B56" s="115" t="s">
        <v>12</v>
      </c>
      <c r="C56" s="105" t="s">
        <v>2</v>
      </c>
      <c r="D56" s="101"/>
      <c r="E56" s="101"/>
      <c r="F56" s="101"/>
      <c r="G56" s="101"/>
      <c r="H56" s="101"/>
      <c r="I56" s="106"/>
      <c r="J56" s="100" t="s">
        <v>3</v>
      </c>
      <c r="K56" s="101"/>
      <c r="L56" s="101"/>
      <c r="M56" s="101"/>
      <c r="N56" s="101"/>
      <c r="O56" s="101"/>
      <c r="P56" s="102"/>
      <c r="Q56" s="100" t="s">
        <v>4</v>
      </c>
      <c r="R56" s="101"/>
      <c r="S56" s="101"/>
      <c r="T56" s="101"/>
      <c r="U56" s="101"/>
      <c r="V56" s="101"/>
      <c r="W56" s="102"/>
      <c r="X56" s="122" t="s">
        <v>19</v>
      </c>
      <c r="Y56" s="123"/>
      <c r="Z56" s="123"/>
      <c r="AA56" s="123"/>
      <c r="AB56" s="123"/>
      <c r="AC56" s="123"/>
      <c r="AD56" s="124"/>
      <c r="AE56" s="42"/>
      <c r="AF56" s="32"/>
      <c r="AG56" s="33"/>
      <c r="AI56" s="33"/>
    </row>
    <row r="57" spans="1:35" ht="15" thickBot="1" x14ac:dyDescent="0.4">
      <c r="A57" s="107"/>
      <c r="B57" s="115"/>
      <c r="C57" s="7">
        <v>0</v>
      </c>
      <c r="D57" s="8">
        <v>1</v>
      </c>
      <c r="E57" s="8">
        <v>2</v>
      </c>
      <c r="F57" s="8">
        <v>3</v>
      </c>
      <c r="G57" s="8">
        <v>4</v>
      </c>
      <c r="H57" s="8">
        <v>5</v>
      </c>
      <c r="I57" s="25" t="s">
        <v>5</v>
      </c>
      <c r="J57" s="16">
        <v>0</v>
      </c>
      <c r="K57" s="19">
        <v>1</v>
      </c>
      <c r="L57" s="19">
        <v>2</v>
      </c>
      <c r="M57" s="19">
        <v>3</v>
      </c>
      <c r="N57" s="19">
        <v>4</v>
      </c>
      <c r="O57" s="19">
        <v>5</v>
      </c>
      <c r="P57" s="17" t="s">
        <v>5</v>
      </c>
      <c r="Q57" s="16">
        <v>0</v>
      </c>
      <c r="R57" s="19">
        <v>1</v>
      </c>
      <c r="S57" s="19">
        <v>2</v>
      </c>
      <c r="T57" s="19">
        <v>3</v>
      </c>
      <c r="U57" s="19">
        <v>4</v>
      </c>
      <c r="V57" s="19">
        <v>5</v>
      </c>
      <c r="W57" s="17" t="s">
        <v>5</v>
      </c>
      <c r="X57" s="23">
        <v>0</v>
      </c>
      <c r="Y57" s="21">
        <v>1</v>
      </c>
      <c r="Z57" s="21">
        <v>2</v>
      </c>
      <c r="AA57" s="21">
        <v>3</v>
      </c>
      <c r="AB57" s="21">
        <v>4</v>
      </c>
      <c r="AC57" s="21">
        <v>5</v>
      </c>
      <c r="AD57" s="24" t="s">
        <v>5</v>
      </c>
      <c r="AE57" s="42"/>
      <c r="AF57" s="32"/>
      <c r="AG57" s="33"/>
      <c r="AI57" s="33"/>
    </row>
    <row r="58" spans="1:35" x14ac:dyDescent="0.35">
      <c r="A58" s="107"/>
      <c r="B58" s="4" t="s">
        <v>13</v>
      </c>
      <c r="C58" s="11"/>
      <c r="D58" s="11"/>
      <c r="E58" s="11"/>
      <c r="F58" s="11"/>
      <c r="G58" s="11"/>
      <c r="H58" s="11"/>
      <c r="I58" s="11"/>
      <c r="J58" s="10">
        <v>3</v>
      </c>
      <c r="K58" s="11">
        <v>2</v>
      </c>
      <c r="L58" s="11">
        <v>0</v>
      </c>
      <c r="M58" s="11">
        <v>1</v>
      </c>
      <c r="N58" s="11">
        <v>5</v>
      </c>
      <c r="O58" s="11">
        <v>10</v>
      </c>
      <c r="P58" s="12">
        <f>SUM(J58:O58)</f>
        <v>21</v>
      </c>
      <c r="Q58" s="10">
        <v>6</v>
      </c>
      <c r="R58" s="11">
        <v>0</v>
      </c>
      <c r="S58" s="11">
        <v>1</v>
      </c>
      <c r="T58" s="11">
        <v>1</v>
      </c>
      <c r="U58" s="11">
        <v>7</v>
      </c>
      <c r="V58" s="11">
        <v>19</v>
      </c>
      <c r="W58" s="12">
        <f>SUM(Q58:V58)</f>
        <v>34</v>
      </c>
      <c r="X58" s="10">
        <f>C58+J58+Q58</f>
        <v>9</v>
      </c>
      <c r="Y58" s="11">
        <f t="shared" ref="Y58" si="115">D58+K58+R58</f>
        <v>2</v>
      </c>
      <c r="Z58" s="11">
        <f t="shared" ref="Z58" si="116">E58+L58+S58</f>
        <v>1</v>
      </c>
      <c r="AA58" s="11">
        <f t="shared" ref="AA58" si="117">F58+M58+T58</f>
        <v>2</v>
      </c>
      <c r="AB58" s="11">
        <f t="shared" ref="AB58" si="118">G58+N58+U58</f>
        <v>12</v>
      </c>
      <c r="AC58" s="11">
        <f t="shared" ref="AC58" si="119">H58+O58+V58</f>
        <v>29</v>
      </c>
      <c r="AD58" s="12">
        <f t="shared" ref="AD58" si="120">SUM(X58:AC58)</f>
        <v>55</v>
      </c>
      <c r="AE58" s="11"/>
      <c r="AF58" s="32">
        <f>(Y58*1+Z58*2+AA58*3+AB58*4+AC58*5)/AD58</f>
        <v>3.6909090909090909</v>
      </c>
      <c r="AG58" s="33">
        <f t="shared" si="10"/>
        <v>0.73818181818181816</v>
      </c>
      <c r="AH58">
        <f>(Y58*1+Z58*2+AA58*3+AB58*4+AC58*5)/(AD58-X58)</f>
        <v>4.4130434782608692</v>
      </c>
      <c r="AI58" s="33">
        <f t="shared" si="11"/>
        <v>0.88260869565217381</v>
      </c>
    </row>
    <row r="59" spans="1:35" x14ac:dyDescent="0.35">
      <c r="A59" s="107"/>
      <c r="B59" s="2" t="s">
        <v>14</v>
      </c>
      <c r="C59" s="11"/>
      <c r="D59" s="11"/>
      <c r="E59" s="11"/>
      <c r="F59" s="11"/>
      <c r="G59" s="11"/>
      <c r="H59" s="11"/>
      <c r="I59" s="11"/>
      <c r="J59" s="10">
        <v>3</v>
      </c>
      <c r="K59" s="11">
        <v>2</v>
      </c>
      <c r="L59" s="11">
        <v>0</v>
      </c>
      <c r="M59" s="11">
        <v>0</v>
      </c>
      <c r="N59" s="11">
        <v>5</v>
      </c>
      <c r="O59" s="11">
        <v>11</v>
      </c>
      <c r="P59" s="12">
        <f t="shared" ref="P59:P61" si="121">SUM(J59:O59)</f>
        <v>21</v>
      </c>
      <c r="Q59" s="10">
        <v>7</v>
      </c>
      <c r="R59" s="11">
        <v>1</v>
      </c>
      <c r="S59" s="11">
        <v>2</v>
      </c>
      <c r="T59" s="11">
        <v>5</v>
      </c>
      <c r="U59" s="11">
        <v>5</v>
      </c>
      <c r="V59" s="11">
        <v>14</v>
      </c>
      <c r="W59" s="12">
        <f t="shared" ref="W59:W61" si="122">SUM(Q59:V59)</f>
        <v>34</v>
      </c>
      <c r="X59" s="10">
        <f t="shared" ref="X59:X61" si="123">C59+J59+Q59</f>
        <v>10</v>
      </c>
      <c r="Y59" s="11">
        <f t="shared" ref="Y59:Y61" si="124">D59+K59+R59</f>
        <v>3</v>
      </c>
      <c r="Z59" s="11">
        <f t="shared" ref="Z59:Z61" si="125">E59+L59+S59</f>
        <v>2</v>
      </c>
      <c r="AA59" s="11">
        <f t="shared" ref="AA59:AA61" si="126">F59+M59+T59</f>
        <v>5</v>
      </c>
      <c r="AB59" s="11">
        <f t="shared" ref="AB59:AB61" si="127">G59+N59+U59</f>
        <v>10</v>
      </c>
      <c r="AC59" s="11">
        <f t="shared" ref="AC59:AC61" si="128">H59+O59+V59</f>
        <v>25</v>
      </c>
      <c r="AD59" s="12">
        <f t="shared" ref="AD59:AD61" si="129">SUM(X59:AC59)</f>
        <v>55</v>
      </c>
      <c r="AE59" s="11"/>
      <c r="AF59" s="32">
        <f>(Y59*1+Z59*2+AA59*3+AB59*4+AC59*5)/AD59</f>
        <v>3.4</v>
      </c>
      <c r="AG59" s="33">
        <f t="shared" si="10"/>
        <v>0.67999999999999994</v>
      </c>
      <c r="AH59">
        <f>(Y59*1+Z59*2+AA59*3+AB59*4+AC59*5)/(AD59-X59)</f>
        <v>4.1555555555555559</v>
      </c>
      <c r="AI59" s="33">
        <f t="shared" si="11"/>
        <v>0.83111111111111113</v>
      </c>
    </row>
    <row r="60" spans="1:35" x14ac:dyDescent="0.35">
      <c r="A60" s="107"/>
      <c r="B60" s="5" t="s">
        <v>15</v>
      </c>
      <c r="C60" s="11"/>
      <c r="D60" s="11"/>
      <c r="E60" s="11"/>
      <c r="F60" s="11"/>
      <c r="G60" s="11"/>
      <c r="H60" s="11"/>
      <c r="I60" s="11"/>
      <c r="J60" s="10">
        <v>3</v>
      </c>
      <c r="K60" s="11">
        <v>2</v>
      </c>
      <c r="L60" s="11">
        <v>0</v>
      </c>
      <c r="M60" s="11">
        <v>0</v>
      </c>
      <c r="N60" s="11">
        <v>4</v>
      </c>
      <c r="O60" s="11">
        <v>12</v>
      </c>
      <c r="P60" s="12">
        <f t="shared" si="121"/>
        <v>21</v>
      </c>
      <c r="Q60" s="10">
        <v>6</v>
      </c>
      <c r="R60" s="11">
        <v>1</v>
      </c>
      <c r="S60" s="11">
        <v>1</v>
      </c>
      <c r="T60" s="11">
        <v>1</v>
      </c>
      <c r="U60" s="11">
        <v>8</v>
      </c>
      <c r="V60" s="11">
        <v>17</v>
      </c>
      <c r="W60" s="12">
        <f t="shared" si="122"/>
        <v>34</v>
      </c>
      <c r="X60" s="10">
        <f t="shared" si="123"/>
        <v>9</v>
      </c>
      <c r="Y60" s="11">
        <f t="shared" si="124"/>
        <v>3</v>
      </c>
      <c r="Z60" s="11">
        <f t="shared" si="125"/>
        <v>1</v>
      </c>
      <c r="AA60" s="11">
        <f t="shared" si="126"/>
        <v>1</v>
      </c>
      <c r="AB60" s="11">
        <f t="shared" si="127"/>
        <v>12</v>
      </c>
      <c r="AC60" s="11">
        <f t="shared" si="128"/>
        <v>29</v>
      </c>
      <c r="AD60" s="12">
        <f t="shared" si="129"/>
        <v>55</v>
      </c>
      <c r="AE60" s="11"/>
      <c r="AF60" s="32">
        <f>(Y60*1+Z60*2+AA60*3+AB60*4+AC60*5)/AD60</f>
        <v>3.6545454545454548</v>
      </c>
      <c r="AG60" s="33">
        <f t="shared" si="10"/>
        <v>0.73090909090909095</v>
      </c>
      <c r="AH60">
        <f>(Y60*1+Z60*2+AA60*3+AB60*4+AC60*5)/(AD60-X60)</f>
        <v>4.3695652173913047</v>
      </c>
      <c r="AI60" s="33">
        <f t="shared" si="11"/>
        <v>0.87391304347826093</v>
      </c>
    </row>
    <row r="61" spans="1:35" ht="15" thickBot="1" x14ac:dyDescent="0.4">
      <c r="A61" s="107"/>
      <c r="B61" s="3" t="s">
        <v>16</v>
      </c>
      <c r="C61" s="11"/>
      <c r="D61" s="11"/>
      <c r="E61" s="11"/>
      <c r="F61" s="11"/>
      <c r="G61" s="11"/>
      <c r="H61" s="11"/>
      <c r="I61" s="11"/>
      <c r="J61" s="10">
        <v>3</v>
      </c>
      <c r="K61" s="11">
        <v>2</v>
      </c>
      <c r="L61" s="11">
        <v>0</v>
      </c>
      <c r="M61" s="11">
        <v>0</v>
      </c>
      <c r="N61" s="11">
        <v>6</v>
      </c>
      <c r="O61" s="11">
        <v>10</v>
      </c>
      <c r="P61" s="12">
        <f t="shared" si="121"/>
        <v>21</v>
      </c>
      <c r="Q61" s="10">
        <v>7</v>
      </c>
      <c r="R61" s="11">
        <v>0</v>
      </c>
      <c r="S61" s="11">
        <v>3</v>
      </c>
      <c r="T61" s="11">
        <v>2</v>
      </c>
      <c r="U61" s="11">
        <v>9</v>
      </c>
      <c r="V61" s="11">
        <v>13</v>
      </c>
      <c r="W61" s="12">
        <f t="shared" si="122"/>
        <v>34</v>
      </c>
      <c r="X61" s="10">
        <f t="shared" si="123"/>
        <v>10</v>
      </c>
      <c r="Y61" s="11">
        <f t="shared" si="124"/>
        <v>2</v>
      </c>
      <c r="Z61" s="11">
        <f t="shared" si="125"/>
        <v>3</v>
      </c>
      <c r="AA61" s="11">
        <f t="shared" si="126"/>
        <v>2</v>
      </c>
      <c r="AB61" s="11">
        <f t="shared" si="127"/>
        <v>15</v>
      </c>
      <c r="AC61" s="11">
        <f t="shared" si="128"/>
        <v>23</v>
      </c>
      <c r="AD61" s="12">
        <f t="shared" si="129"/>
        <v>55</v>
      </c>
      <c r="AE61" s="11"/>
      <c r="AF61" s="32">
        <f>(Y61*1+Z61*2+AA61*3+AB61*4+AC61*5)/AD61</f>
        <v>3.4363636363636365</v>
      </c>
      <c r="AG61" s="33">
        <f t="shared" si="10"/>
        <v>0.68727272727272726</v>
      </c>
      <c r="AH61">
        <f>(Y61*1+Z61*2+AA61*3+AB61*4+AC61*5)/(AD61-X61)</f>
        <v>4.2</v>
      </c>
      <c r="AI61" s="33">
        <f t="shared" si="11"/>
        <v>0.84000000000000008</v>
      </c>
    </row>
    <row r="62" spans="1:35" x14ac:dyDescent="0.35">
      <c r="A62" s="107"/>
      <c r="B62" s="103" t="s">
        <v>17</v>
      </c>
      <c r="C62" s="105" t="s">
        <v>2</v>
      </c>
      <c r="D62" s="101"/>
      <c r="E62" s="101"/>
      <c r="F62" s="101"/>
      <c r="G62" s="101"/>
      <c r="H62" s="101"/>
      <c r="I62" s="106"/>
      <c r="J62" s="100" t="s">
        <v>3</v>
      </c>
      <c r="K62" s="101"/>
      <c r="L62" s="101"/>
      <c r="M62" s="101"/>
      <c r="N62" s="101"/>
      <c r="O62" s="101"/>
      <c r="P62" s="102"/>
      <c r="Q62" s="100" t="s">
        <v>4</v>
      </c>
      <c r="R62" s="101"/>
      <c r="S62" s="101"/>
      <c r="T62" s="101"/>
      <c r="U62" s="101"/>
      <c r="V62" s="101"/>
      <c r="W62" s="102"/>
      <c r="X62" s="122" t="s">
        <v>19</v>
      </c>
      <c r="Y62" s="123"/>
      <c r="Z62" s="123"/>
      <c r="AA62" s="123"/>
      <c r="AB62" s="123"/>
      <c r="AC62" s="123"/>
      <c r="AD62" s="124"/>
      <c r="AE62" s="42"/>
      <c r="AF62" s="32"/>
      <c r="AG62" s="33"/>
      <c r="AI62" s="33"/>
    </row>
    <row r="63" spans="1:35" ht="15" thickBot="1" x14ac:dyDescent="0.4">
      <c r="A63" s="107"/>
      <c r="B63" s="104"/>
      <c r="C63" s="7">
        <v>0</v>
      </c>
      <c r="D63" s="8">
        <v>1</v>
      </c>
      <c r="E63" s="8">
        <v>2</v>
      </c>
      <c r="F63" s="8">
        <v>3</v>
      </c>
      <c r="G63" s="8">
        <v>4</v>
      </c>
      <c r="H63" s="8">
        <v>5</v>
      </c>
      <c r="I63" s="25" t="s">
        <v>5</v>
      </c>
      <c r="J63" s="16">
        <v>0</v>
      </c>
      <c r="K63" s="19">
        <v>1</v>
      </c>
      <c r="L63" s="19">
        <v>2</v>
      </c>
      <c r="M63" s="19">
        <v>3</v>
      </c>
      <c r="N63" s="19">
        <v>4</v>
      </c>
      <c r="O63" s="19">
        <v>5</v>
      </c>
      <c r="P63" s="17" t="s">
        <v>5</v>
      </c>
      <c r="Q63" s="16">
        <v>0</v>
      </c>
      <c r="R63" s="19">
        <v>1</v>
      </c>
      <c r="S63" s="19">
        <v>2</v>
      </c>
      <c r="T63" s="19">
        <v>3</v>
      </c>
      <c r="U63" s="19">
        <v>4</v>
      </c>
      <c r="V63" s="19">
        <v>5</v>
      </c>
      <c r="W63" s="17" t="s">
        <v>5</v>
      </c>
      <c r="X63" s="23">
        <v>0</v>
      </c>
      <c r="Y63" s="21">
        <v>1</v>
      </c>
      <c r="Z63" s="21">
        <v>2</v>
      </c>
      <c r="AA63" s="21">
        <v>3</v>
      </c>
      <c r="AB63" s="21">
        <v>4</v>
      </c>
      <c r="AC63" s="21">
        <v>5</v>
      </c>
      <c r="AD63" s="24" t="s">
        <v>5</v>
      </c>
      <c r="AE63" s="42"/>
      <c r="AF63" s="32"/>
      <c r="AG63" s="33"/>
      <c r="AI63" s="33"/>
    </row>
    <row r="64" spans="1:35" ht="15" thickBot="1" x14ac:dyDescent="0.4">
      <c r="A64" s="108"/>
      <c r="B64" s="6" t="s">
        <v>18</v>
      </c>
      <c r="C64" s="14"/>
      <c r="D64" s="14"/>
      <c r="E64" s="14"/>
      <c r="F64" s="14"/>
      <c r="G64" s="14"/>
      <c r="H64" s="14"/>
      <c r="I64" s="14"/>
      <c r="J64" s="13">
        <v>4</v>
      </c>
      <c r="K64" s="14">
        <v>2</v>
      </c>
      <c r="L64" s="14">
        <v>3</v>
      </c>
      <c r="M64" s="14">
        <v>3</v>
      </c>
      <c r="N64" s="14">
        <v>4</v>
      </c>
      <c r="O64" s="14">
        <v>5</v>
      </c>
      <c r="P64" s="15">
        <f>SUM(J64:O64)</f>
        <v>21</v>
      </c>
      <c r="Q64" s="13">
        <v>7</v>
      </c>
      <c r="R64" s="14">
        <v>1</v>
      </c>
      <c r="S64" s="14">
        <v>4</v>
      </c>
      <c r="T64" s="14">
        <v>2</v>
      </c>
      <c r="U64" s="14">
        <v>8</v>
      </c>
      <c r="V64" s="14">
        <v>12</v>
      </c>
      <c r="W64" s="15">
        <f>SUM(Q64:V64)</f>
        <v>34</v>
      </c>
      <c r="X64" s="13">
        <f>C64+J64+Q64</f>
        <v>11</v>
      </c>
      <c r="Y64" s="14">
        <f t="shared" ref="Y64" si="130">D64+K64+R64</f>
        <v>3</v>
      </c>
      <c r="Z64" s="14">
        <f t="shared" ref="Z64" si="131">E64+L64+S64</f>
        <v>7</v>
      </c>
      <c r="AA64" s="14">
        <f t="shared" ref="AA64" si="132">F64+M64+T64</f>
        <v>5</v>
      </c>
      <c r="AB64" s="14">
        <f t="shared" ref="AB64" si="133">G64+N64+U64</f>
        <v>12</v>
      </c>
      <c r="AC64" s="14">
        <f t="shared" ref="AC64" si="134">H64+O64+V64</f>
        <v>17</v>
      </c>
      <c r="AD64" s="15">
        <f t="shared" ref="AD64" si="135">SUM(X64:AC64)</f>
        <v>55</v>
      </c>
      <c r="AE64" s="11"/>
      <c r="AF64" s="32">
        <f>(Y64*1+Z64*2+AA64*3+AB64*4+AC64*5)/AD64</f>
        <v>3</v>
      </c>
      <c r="AG64" s="33">
        <f t="shared" si="10"/>
        <v>0.6</v>
      </c>
      <c r="AH64">
        <f>(Y64*1+Z64*2+AA64*3+AB64*4+AC64*5)/(AD64-X64)</f>
        <v>3.75</v>
      </c>
      <c r="AI64" s="33">
        <f t="shared" si="11"/>
        <v>0.75</v>
      </c>
    </row>
    <row r="65" spans="1:35" x14ac:dyDescent="0.35">
      <c r="A65" s="116" t="s">
        <v>0</v>
      </c>
      <c r="B65" s="118" t="s">
        <v>1</v>
      </c>
      <c r="C65" s="120" t="s">
        <v>2</v>
      </c>
      <c r="D65" s="110"/>
      <c r="E65" s="110"/>
      <c r="F65" s="110"/>
      <c r="G65" s="110"/>
      <c r="H65" s="110"/>
      <c r="I65" s="121"/>
      <c r="J65" s="109" t="s">
        <v>3</v>
      </c>
      <c r="K65" s="110"/>
      <c r="L65" s="110"/>
      <c r="M65" s="110"/>
      <c r="N65" s="110"/>
      <c r="O65" s="110"/>
      <c r="P65" s="111"/>
      <c r="Q65" s="109" t="s">
        <v>4</v>
      </c>
      <c r="R65" s="110"/>
      <c r="S65" s="110"/>
      <c r="T65" s="110"/>
      <c r="U65" s="110"/>
      <c r="V65" s="110"/>
      <c r="W65" s="111"/>
      <c r="X65" s="112" t="s">
        <v>19</v>
      </c>
      <c r="Y65" s="113"/>
      <c r="Z65" s="113"/>
      <c r="AA65" s="113"/>
      <c r="AB65" s="113"/>
      <c r="AC65" s="113"/>
      <c r="AD65" s="114"/>
      <c r="AE65" s="42"/>
      <c r="AF65" s="32"/>
      <c r="AG65" s="33"/>
      <c r="AI65" s="33"/>
    </row>
    <row r="66" spans="1:35" ht="15" thickBot="1" x14ac:dyDescent="0.4">
      <c r="A66" s="117"/>
      <c r="B66" s="131"/>
      <c r="C66" s="7">
        <v>0</v>
      </c>
      <c r="D66" s="8">
        <v>1</v>
      </c>
      <c r="E66" s="8">
        <v>2</v>
      </c>
      <c r="F66" s="8">
        <v>3</v>
      </c>
      <c r="G66" s="8">
        <v>4</v>
      </c>
      <c r="H66" s="8">
        <v>5</v>
      </c>
      <c r="I66" s="25" t="s">
        <v>5</v>
      </c>
      <c r="J66" s="16">
        <v>0</v>
      </c>
      <c r="K66" s="19">
        <v>1</v>
      </c>
      <c r="L66" s="19">
        <v>2</v>
      </c>
      <c r="M66" s="19">
        <v>3</v>
      </c>
      <c r="N66" s="19">
        <v>4</v>
      </c>
      <c r="O66" s="19">
        <v>5</v>
      </c>
      <c r="P66" s="17" t="s">
        <v>5</v>
      </c>
      <c r="Q66" s="16">
        <v>0</v>
      </c>
      <c r="R66" s="19">
        <v>1</v>
      </c>
      <c r="S66" s="19">
        <v>2</v>
      </c>
      <c r="T66" s="19">
        <v>3</v>
      </c>
      <c r="U66" s="19">
        <v>4</v>
      </c>
      <c r="V66" s="19">
        <v>5</v>
      </c>
      <c r="W66" s="17" t="s">
        <v>5</v>
      </c>
      <c r="X66" s="23">
        <v>0</v>
      </c>
      <c r="Y66" s="21">
        <v>1</v>
      </c>
      <c r="Z66" s="21">
        <v>2</v>
      </c>
      <c r="AA66" s="21">
        <v>3</v>
      </c>
      <c r="AB66" s="21">
        <v>4</v>
      </c>
      <c r="AC66" s="21">
        <v>5</v>
      </c>
      <c r="AD66" s="24" t="s">
        <v>5</v>
      </c>
      <c r="AE66" s="42"/>
      <c r="AF66" s="32"/>
      <c r="AG66" s="33"/>
      <c r="AI66" s="33"/>
    </row>
    <row r="67" spans="1:35" x14ac:dyDescent="0.35">
      <c r="A67" s="107" t="s">
        <v>46</v>
      </c>
      <c r="B67" s="1" t="s">
        <v>7</v>
      </c>
      <c r="C67" s="11"/>
      <c r="D67" s="11"/>
      <c r="E67" s="11"/>
      <c r="F67" s="11"/>
      <c r="G67" s="11"/>
      <c r="H67" s="11"/>
      <c r="I67" s="11"/>
      <c r="J67" s="10"/>
      <c r="K67" s="11"/>
      <c r="L67" s="11"/>
      <c r="M67" s="11"/>
      <c r="N67" s="11"/>
      <c r="O67" s="11"/>
      <c r="P67" s="12"/>
      <c r="Q67" s="10">
        <v>4</v>
      </c>
      <c r="R67" s="11">
        <v>1</v>
      </c>
      <c r="S67" s="11">
        <v>0</v>
      </c>
      <c r="T67" s="11">
        <v>1</v>
      </c>
      <c r="U67" s="11">
        <v>1</v>
      </c>
      <c r="V67" s="11">
        <v>5</v>
      </c>
      <c r="W67" s="12">
        <f>SUM(Q67:V67)</f>
        <v>12</v>
      </c>
      <c r="X67" s="10">
        <f>C67+J67+Q67</f>
        <v>4</v>
      </c>
      <c r="Y67" s="11">
        <f t="shared" ref="Y67" si="136">D67+K67+R67</f>
        <v>1</v>
      </c>
      <c r="Z67" s="11">
        <f t="shared" ref="Z67" si="137">E67+L67+S67</f>
        <v>0</v>
      </c>
      <c r="AA67" s="11">
        <f t="shared" ref="AA67" si="138">F67+M67+T67</f>
        <v>1</v>
      </c>
      <c r="AB67" s="11">
        <f t="shared" ref="AB67" si="139">G67+N67+U67</f>
        <v>1</v>
      </c>
      <c r="AC67" s="11">
        <f t="shared" ref="AC67" si="140">H67+O67+V67</f>
        <v>5</v>
      </c>
      <c r="AD67" s="12">
        <f t="shared" ref="AD67" si="141">SUM(X67:AC67)</f>
        <v>12</v>
      </c>
      <c r="AE67" s="11"/>
      <c r="AF67" s="32">
        <f>(Y67*1+Z67*2+AA67*3+AB67*4+AC67*5)/AD67</f>
        <v>2.75</v>
      </c>
      <c r="AG67" s="33">
        <f t="shared" si="10"/>
        <v>0.55000000000000004</v>
      </c>
      <c r="AH67">
        <f>(Y67*1+Z67*2+AA67*3+AB67*4+AC67*5)/(AD67-X67)</f>
        <v>4.125</v>
      </c>
      <c r="AI67" s="33">
        <f t="shared" si="11"/>
        <v>0.82499999999999996</v>
      </c>
    </row>
    <row r="68" spans="1:35" x14ac:dyDescent="0.35">
      <c r="A68" s="107"/>
      <c r="B68" s="2" t="s">
        <v>8</v>
      </c>
      <c r="C68" s="11"/>
      <c r="D68" s="11"/>
      <c r="E68" s="11"/>
      <c r="F68" s="11"/>
      <c r="G68" s="11"/>
      <c r="H68" s="11"/>
      <c r="I68" s="11"/>
      <c r="J68" s="10"/>
      <c r="K68" s="11"/>
      <c r="L68" s="11"/>
      <c r="M68" s="11"/>
      <c r="N68" s="11"/>
      <c r="O68" s="11"/>
      <c r="P68" s="12"/>
      <c r="Q68" s="10">
        <v>4</v>
      </c>
      <c r="R68" s="11">
        <v>1</v>
      </c>
      <c r="S68" s="11">
        <v>0</v>
      </c>
      <c r="T68" s="11">
        <v>1</v>
      </c>
      <c r="U68" s="11">
        <v>1</v>
      </c>
      <c r="V68" s="11">
        <v>5</v>
      </c>
      <c r="W68" s="12">
        <f t="shared" ref="W68:W71" si="142">SUM(Q68:V68)</f>
        <v>12</v>
      </c>
      <c r="X68" s="10">
        <f t="shared" ref="X68:X71" si="143">C68+J68+Q68</f>
        <v>4</v>
      </c>
      <c r="Y68" s="11">
        <f t="shared" ref="Y68:Y71" si="144">D68+K68+R68</f>
        <v>1</v>
      </c>
      <c r="Z68" s="11">
        <f t="shared" ref="Z68:Z71" si="145">E68+L68+S68</f>
        <v>0</v>
      </c>
      <c r="AA68" s="11">
        <f t="shared" ref="AA68:AA71" si="146">F68+M68+T68</f>
        <v>1</v>
      </c>
      <c r="AB68" s="11">
        <f t="shared" ref="AB68:AB71" si="147">G68+N68+U68</f>
        <v>1</v>
      </c>
      <c r="AC68" s="11">
        <f t="shared" ref="AC68:AC71" si="148">H68+O68+V68</f>
        <v>5</v>
      </c>
      <c r="AD68" s="12">
        <f t="shared" ref="AD68:AD71" si="149">SUM(X68:AC68)</f>
        <v>12</v>
      </c>
      <c r="AE68" s="11"/>
      <c r="AF68" s="32">
        <f>(Y68*1+Z68*2+AA68*3+AB68*4+AC68*5)/AD68</f>
        <v>2.75</v>
      </c>
      <c r="AG68" s="33">
        <f t="shared" ref="AG68:AG131" si="150">AF68/5</f>
        <v>0.55000000000000004</v>
      </c>
      <c r="AH68">
        <f>(Y68*1+Z68*2+AA68*3+AB68*4+AC68*5)/(AD68-X68)</f>
        <v>4.125</v>
      </c>
      <c r="AI68" s="33">
        <f t="shared" ref="AI68:AI131" si="151">AH68/5</f>
        <v>0.82499999999999996</v>
      </c>
    </row>
    <row r="69" spans="1:35" x14ac:dyDescent="0.35">
      <c r="A69" s="107"/>
      <c r="B69" s="2" t="s">
        <v>9</v>
      </c>
      <c r="C69" s="11"/>
      <c r="D69" s="11"/>
      <c r="E69" s="11"/>
      <c r="F69" s="11"/>
      <c r="G69" s="11"/>
      <c r="H69" s="11"/>
      <c r="I69" s="11"/>
      <c r="J69" s="10"/>
      <c r="K69" s="11"/>
      <c r="L69" s="11"/>
      <c r="M69" s="11"/>
      <c r="N69" s="11"/>
      <c r="O69" s="11"/>
      <c r="P69" s="12"/>
      <c r="Q69" s="10">
        <v>4</v>
      </c>
      <c r="R69" s="11">
        <v>1</v>
      </c>
      <c r="S69" s="11">
        <v>0</v>
      </c>
      <c r="T69" s="11">
        <v>1</v>
      </c>
      <c r="U69" s="11">
        <v>1</v>
      </c>
      <c r="V69" s="11">
        <v>5</v>
      </c>
      <c r="W69" s="12">
        <f t="shared" si="142"/>
        <v>12</v>
      </c>
      <c r="X69" s="10">
        <f t="shared" si="143"/>
        <v>4</v>
      </c>
      <c r="Y69" s="11">
        <f t="shared" si="144"/>
        <v>1</v>
      </c>
      <c r="Z69" s="11">
        <f t="shared" si="145"/>
        <v>0</v>
      </c>
      <c r="AA69" s="11">
        <f t="shared" si="146"/>
        <v>1</v>
      </c>
      <c r="AB69" s="11">
        <f t="shared" si="147"/>
        <v>1</v>
      </c>
      <c r="AC69" s="11">
        <f t="shared" si="148"/>
        <v>5</v>
      </c>
      <c r="AD69" s="12">
        <f t="shared" si="149"/>
        <v>12</v>
      </c>
      <c r="AE69" s="11"/>
      <c r="AF69" s="32">
        <f>(Y69*1+Z69*2+AA69*3+AB69*4+AC69*5)/AD69</f>
        <v>2.75</v>
      </c>
      <c r="AG69" s="33">
        <f t="shared" si="150"/>
        <v>0.55000000000000004</v>
      </c>
      <c r="AH69">
        <f>(Y69*1+Z69*2+AA69*3+AB69*4+AC69*5)/(AD69-X69)</f>
        <v>4.125</v>
      </c>
      <c r="AI69" s="33">
        <f t="shared" si="151"/>
        <v>0.82499999999999996</v>
      </c>
    </row>
    <row r="70" spans="1:35" x14ac:dyDescent="0.35">
      <c r="A70" s="107"/>
      <c r="B70" s="2" t="s">
        <v>10</v>
      </c>
      <c r="C70" s="11"/>
      <c r="D70" s="11"/>
      <c r="E70" s="11"/>
      <c r="F70" s="11"/>
      <c r="G70" s="11"/>
      <c r="H70" s="11"/>
      <c r="I70" s="11"/>
      <c r="J70" s="10"/>
      <c r="K70" s="11"/>
      <c r="L70" s="11"/>
      <c r="M70" s="11"/>
      <c r="N70" s="11"/>
      <c r="O70" s="11"/>
      <c r="P70" s="12"/>
      <c r="Q70" s="10">
        <v>4</v>
      </c>
      <c r="R70" s="11">
        <v>1</v>
      </c>
      <c r="S70" s="11">
        <v>0</v>
      </c>
      <c r="T70" s="11">
        <v>2</v>
      </c>
      <c r="U70" s="11">
        <v>0</v>
      </c>
      <c r="V70" s="11">
        <v>5</v>
      </c>
      <c r="W70" s="12">
        <f t="shared" si="142"/>
        <v>12</v>
      </c>
      <c r="X70" s="10">
        <f t="shared" si="143"/>
        <v>4</v>
      </c>
      <c r="Y70" s="11">
        <f t="shared" si="144"/>
        <v>1</v>
      </c>
      <c r="Z70" s="11">
        <f t="shared" si="145"/>
        <v>0</v>
      </c>
      <c r="AA70" s="11">
        <f t="shared" si="146"/>
        <v>2</v>
      </c>
      <c r="AB70" s="11">
        <f t="shared" si="147"/>
        <v>0</v>
      </c>
      <c r="AC70" s="11">
        <f t="shared" si="148"/>
        <v>5</v>
      </c>
      <c r="AD70" s="12">
        <f t="shared" si="149"/>
        <v>12</v>
      </c>
      <c r="AE70" s="11"/>
      <c r="AF70" s="32">
        <f>(Y70*1+Z70*2+AA70*3+AB70*4+AC70*5)/AD70</f>
        <v>2.6666666666666665</v>
      </c>
      <c r="AG70" s="33">
        <f t="shared" si="150"/>
        <v>0.53333333333333333</v>
      </c>
      <c r="AH70">
        <f>(Y70*1+Z70*2+AA70*3+AB70*4+AC70*5)/(AD70-X70)</f>
        <v>4</v>
      </c>
      <c r="AI70" s="33">
        <f t="shared" si="151"/>
        <v>0.8</v>
      </c>
    </row>
    <row r="71" spans="1:35" ht="15" thickBot="1" x14ac:dyDescent="0.4">
      <c r="A71" s="107"/>
      <c r="B71" s="3" t="s">
        <v>11</v>
      </c>
      <c r="C71" s="11"/>
      <c r="D71" s="11"/>
      <c r="E71" s="11"/>
      <c r="F71" s="11"/>
      <c r="G71" s="11"/>
      <c r="H71" s="11"/>
      <c r="I71" s="11"/>
      <c r="J71" s="10"/>
      <c r="K71" s="11"/>
      <c r="L71" s="11"/>
      <c r="M71" s="11"/>
      <c r="N71" s="11"/>
      <c r="O71" s="11"/>
      <c r="P71" s="12"/>
      <c r="Q71" s="10">
        <v>4</v>
      </c>
      <c r="R71" s="11">
        <v>0</v>
      </c>
      <c r="S71" s="11">
        <v>0</v>
      </c>
      <c r="T71" s="11">
        <v>2</v>
      </c>
      <c r="U71" s="11">
        <v>0</v>
      </c>
      <c r="V71" s="11">
        <v>6</v>
      </c>
      <c r="W71" s="12">
        <f t="shared" si="142"/>
        <v>12</v>
      </c>
      <c r="X71" s="10">
        <f t="shared" si="143"/>
        <v>4</v>
      </c>
      <c r="Y71" s="11">
        <f t="shared" si="144"/>
        <v>0</v>
      </c>
      <c r="Z71" s="11">
        <f t="shared" si="145"/>
        <v>0</v>
      </c>
      <c r="AA71" s="11">
        <f t="shared" si="146"/>
        <v>2</v>
      </c>
      <c r="AB71" s="11">
        <f t="shared" si="147"/>
        <v>0</v>
      </c>
      <c r="AC71" s="11">
        <f t="shared" si="148"/>
        <v>6</v>
      </c>
      <c r="AD71" s="12">
        <f t="shared" si="149"/>
        <v>12</v>
      </c>
      <c r="AE71" s="11"/>
      <c r="AF71" s="32">
        <f>(Y71*1+Z71*2+AA71*3+AB71*4+AC71*5)/AD71</f>
        <v>3</v>
      </c>
      <c r="AG71" s="33">
        <f t="shared" si="150"/>
        <v>0.6</v>
      </c>
      <c r="AH71">
        <f>(Y71*1+Z71*2+AA71*3+AB71*4+AC71*5)/(AD71-X71)</f>
        <v>4.5</v>
      </c>
      <c r="AI71" s="33">
        <f t="shared" si="151"/>
        <v>0.9</v>
      </c>
    </row>
    <row r="72" spans="1:35" x14ac:dyDescent="0.35">
      <c r="A72" s="107"/>
      <c r="B72" s="115" t="s">
        <v>12</v>
      </c>
      <c r="C72" s="105" t="s">
        <v>2</v>
      </c>
      <c r="D72" s="101"/>
      <c r="E72" s="101"/>
      <c r="F72" s="101"/>
      <c r="G72" s="101"/>
      <c r="H72" s="101"/>
      <c r="I72" s="106"/>
      <c r="J72" s="100" t="s">
        <v>3</v>
      </c>
      <c r="K72" s="101"/>
      <c r="L72" s="101"/>
      <c r="M72" s="101"/>
      <c r="N72" s="101"/>
      <c r="O72" s="101"/>
      <c r="P72" s="102"/>
      <c r="Q72" s="100" t="s">
        <v>4</v>
      </c>
      <c r="R72" s="101"/>
      <c r="S72" s="101"/>
      <c r="T72" s="101"/>
      <c r="U72" s="101"/>
      <c r="V72" s="101"/>
      <c r="W72" s="102"/>
      <c r="X72" s="122" t="s">
        <v>19</v>
      </c>
      <c r="Y72" s="123"/>
      <c r="Z72" s="123"/>
      <c r="AA72" s="123"/>
      <c r="AB72" s="123"/>
      <c r="AC72" s="123"/>
      <c r="AD72" s="124"/>
      <c r="AE72" s="42"/>
      <c r="AF72" s="32"/>
      <c r="AG72" s="33"/>
      <c r="AI72" s="33"/>
    </row>
    <row r="73" spans="1:35" ht="15" thickBot="1" x14ac:dyDescent="0.4">
      <c r="A73" s="107"/>
      <c r="B73" s="115"/>
      <c r="C73" s="7">
        <v>0</v>
      </c>
      <c r="D73" s="8">
        <v>1</v>
      </c>
      <c r="E73" s="8">
        <v>2</v>
      </c>
      <c r="F73" s="8">
        <v>3</v>
      </c>
      <c r="G73" s="8">
        <v>4</v>
      </c>
      <c r="H73" s="8">
        <v>5</v>
      </c>
      <c r="I73" s="25" t="s">
        <v>5</v>
      </c>
      <c r="J73" s="16">
        <v>0</v>
      </c>
      <c r="K73" s="19">
        <v>1</v>
      </c>
      <c r="L73" s="19">
        <v>2</v>
      </c>
      <c r="M73" s="19">
        <v>3</v>
      </c>
      <c r="N73" s="19">
        <v>4</v>
      </c>
      <c r="O73" s="19">
        <v>5</v>
      </c>
      <c r="P73" s="17" t="s">
        <v>5</v>
      </c>
      <c r="Q73" s="16">
        <v>0</v>
      </c>
      <c r="R73" s="19">
        <v>1</v>
      </c>
      <c r="S73" s="19">
        <v>2</v>
      </c>
      <c r="T73" s="19">
        <v>3</v>
      </c>
      <c r="U73" s="19">
        <v>4</v>
      </c>
      <c r="V73" s="19">
        <v>5</v>
      </c>
      <c r="W73" s="17" t="s">
        <v>5</v>
      </c>
      <c r="X73" s="23">
        <v>0</v>
      </c>
      <c r="Y73" s="21">
        <v>1</v>
      </c>
      <c r="Z73" s="21">
        <v>2</v>
      </c>
      <c r="AA73" s="21">
        <v>3</v>
      </c>
      <c r="AB73" s="21">
        <v>4</v>
      </c>
      <c r="AC73" s="21">
        <v>5</v>
      </c>
      <c r="AD73" s="24" t="s">
        <v>5</v>
      </c>
      <c r="AE73" s="42"/>
      <c r="AF73" s="32"/>
      <c r="AG73" s="33"/>
      <c r="AI73" s="33"/>
    </row>
    <row r="74" spans="1:35" x14ac:dyDescent="0.35">
      <c r="A74" s="107"/>
      <c r="B74" s="4" t="s">
        <v>13</v>
      </c>
      <c r="C74" s="11"/>
      <c r="D74" s="11"/>
      <c r="E74" s="11"/>
      <c r="F74" s="11"/>
      <c r="G74" s="11"/>
      <c r="H74" s="11"/>
      <c r="I74" s="11"/>
      <c r="J74" s="10"/>
      <c r="K74" s="11"/>
      <c r="L74" s="11"/>
      <c r="M74" s="11"/>
      <c r="N74" s="11"/>
      <c r="O74" s="11"/>
      <c r="P74" s="12"/>
      <c r="Q74" s="10">
        <v>4</v>
      </c>
      <c r="R74" s="11">
        <v>0</v>
      </c>
      <c r="S74" s="11">
        <v>1</v>
      </c>
      <c r="T74" s="11">
        <v>1</v>
      </c>
      <c r="U74" s="11">
        <v>1</v>
      </c>
      <c r="V74" s="11">
        <v>5</v>
      </c>
      <c r="W74" s="12">
        <f>SUM(Q74:V74)</f>
        <v>12</v>
      </c>
      <c r="X74" s="10">
        <f>C74+J74+Q74</f>
        <v>4</v>
      </c>
      <c r="Y74" s="11">
        <f t="shared" ref="Y74" si="152">D74+K74+R74</f>
        <v>0</v>
      </c>
      <c r="Z74" s="11">
        <f t="shared" ref="Z74" si="153">E74+L74+S74</f>
        <v>1</v>
      </c>
      <c r="AA74" s="11">
        <f t="shared" ref="AA74" si="154">F74+M74+T74</f>
        <v>1</v>
      </c>
      <c r="AB74" s="11">
        <f t="shared" ref="AB74" si="155">G74+N74+U74</f>
        <v>1</v>
      </c>
      <c r="AC74" s="11">
        <f t="shared" ref="AC74" si="156">H74+O74+V74</f>
        <v>5</v>
      </c>
      <c r="AD74" s="12">
        <f t="shared" ref="AD74" si="157">SUM(X74:AC74)</f>
        <v>12</v>
      </c>
      <c r="AE74" s="11"/>
      <c r="AF74" s="32">
        <f>(Y74*1+Z74*2+AA74*3+AB74*4+AC74*5)/AD74</f>
        <v>2.8333333333333335</v>
      </c>
      <c r="AG74" s="33">
        <f t="shared" si="150"/>
        <v>0.56666666666666665</v>
      </c>
      <c r="AH74">
        <f>(Y74*1+Z74*2+AA74*3+AB74*4+AC74*5)/(AD74-X74)</f>
        <v>4.25</v>
      </c>
      <c r="AI74" s="33">
        <f t="shared" si="151"/>
        <v>0.85</v>
      </c>
    </row>
    <row r="75" spans="1:35" x14ac:dyDescent="0.35">
      <c r="A75" s="107"/>
      <c r="B75" s="2" t="s">
        <v>14</v>
      </c>
      <c r="C75" s="11"/>
      <c r="D75" s="11"/>
      <c r="E75" s="11"/>
      <c r="F75" s="11"/>
      <c r="G75" s="11"/>
      <c r="H75" s="11"/>
      <c r="I75" s="11"/>
      <c r="J75" s="10"/>
      <c r="K75" s="11"/>
      <c r="L75" s="11"/>
      <c r="M75" s="11"/>
      <c r="N75" s="11"/>
      <c r="O75" s="11"/>
      <c r="P75" s="12"/>
      <c r="Q75" s="10">
        <v>4</v>
      </c>
      <c r="R75" s="11">
        <v>0</v>
      </c>
      <c r="S75" s="11">
        <v>1</v>
      </c>
      <c r="T75" s="11">
        <v>1</v>
      </c>
      <c r="U75" s="11">
        <v>1</v>
      </c>
      <c r="V75" s="11">
        <v>5</v>
      </c>
      <c r="W75" s="12">
        <f t="shared" ref="W75:W77" si="158">SUM(Q75:V75)</f>
        <v>12</v>
      </c>
      <c r="X75" s="10">
        <f t="shared" ref="X75:X77" si="159">C75+J75+Q75</f>
        <v>4</v>
      </c>
      <c r="Y75" s="11">
        <f t="shared" ref="Y75:Y77" si="160">D75+K75+R75</f>
        <v>0</v>
      </c>
      <c r="Z75" s="11">
        <f t="shared" ref="Z75:Z77" si="161">E75+L75+S75</f>
        <v>1</v>
      </c>
      <c r="AA75" s="11">
        <f t="shared" ref="AA75:AA77" si="162">F75+M75+T75</f>
        <v>1</v>
      </c>
      <c r="AB75" s="11">
        <f t="shared" ref="AB75:AB77" si="163">G75+N75+U75</f>
        <v>1</v>
      </c>
      <c r="AC75" s="11">
        <f t="shared" ref="AC75:AC77" si="164">H75+O75+V75</f>
        <v>5</v>
      </c>
      <c r="AD75" s="12">
        <f t="shared" ref="AD75:AD77" si="165">SUM(X75:AC75)</f>
        <v>12</v>
      </c>
      <c r="AE75" s="11"/>
      <c r="AF75" s="32">
        <f>(Y75*1+Z75*2+AA75*3+AB75*4+AC75*5)/AD75</f>
        <v>2.8333333333333335</v>
      </c>
      <c r="AG75" s="33">
        <f t="shared" si="150"/>
        <v>0.56666666666666665</v>
      </c>
      <c r="AH75">
        <f>(Y75*1+Z75*2+AA75*3+AB75*4+AC75*5)/(AD75-X75)</f>
        <v>4.25</v>
      </c>
      <c r="AI75" s="33">
        <f t="shared" si="151"/>
        <v>0.85</v>
      </c>
    </row>
    <row r="76" spans="1:35" x14ac:dyDescent="0.35">
      <c r="A76" s="107"/>
      <c r="B76" s="5" t="s">
        <v>15</v>
      </c>
      <c r="C76" s="11"/>
      <c r="D76" s="11"/>
      <c r="E76" s="11"/>
      <c r="F76" s="11"/>
      <c r="G76" s="11"/>
      <c r="H76" s="11"/>
      <c r="I76" s="11"/>
      <c r="J76" s="10"/>
      <c r="K76" s="11"/>
      <c r="L76" s="11"/>
      <c r="M76" s="11"/>
      <c r="N76" s="11"/>
      <c r="O76" s="11"/>
      <c r="P76" s="12"/>
      <c r="Q76" s="10">
        <v>4</v>
      </c>
      <c r="R76" s="11">
        <v>0</v>
      </c>
      <c r="S76" s="11">
        <v>0</v>
      </c>
      <c r="T76" s="11">
        <v>1</v>
      </c>
      <c r="U76" s="11">
        <v>1</v>
      </c>
      <c r="V76" s="11">
        <v>6</v>
      </c>
      <c r="W76" s="12">
        <f t="shared" si="158"/>
        <v>12</v>
      </c>
      <c r="X76" s="10">
        <f t="shared" si="159"/>
        <v>4</v>
      </c>
      <c r="Y76" s="11">
        <f t="shared" si="160"/>
        <v>0</v>
      </c>
      <c r="Z76" s="11">
        <f t="shared" si="161"/>
        <v>0</v>
      </c>
      <c r="AA76" s="11">
        <f t="shared" si="162"/>
        <v>1</v>
      </c>
      <c r="AB76" s="11">
        <f t="shared" si="163"/>
        <v>1</v>
      </c>
      <c r="AC76" s="11">
        <f t="shared" si="164"/>
        <v>6</v>
      </c>
      <c r="AD76" s="12">
        <f t="shared" si="165"/>
        <v>12</v>
      </c>
      <c r="AE76" s="11"/>
      <c r="AF76" s="32">
        <f>(Y76*1+Z76*2+AA76*3+AB76*4+AC76*5)/AD76</f>
        <v>3.0833333333333335</v>
      </c>
      <c r="AG76" s="33">
        <f t="shared" si="150"/>
        <v>0.6166666666666667</v>
      </c>
      <c r="AH76">
        <f>(Y76*1+Z76*2+AA76*3+AB76*4+AC76*5)/(AD76-X76)</f>
        <v>4.625</v>
      </c>
      <c r="AI76" s="33">
        <f t="shared" si="151"/>
        <v>0.92500000000000004</v>
      </c>
    </row>
    <row r="77" spans="1:35" ht="15" thickBot="1" x14ac:dyDescent="0.4">
      <c r="A77" s="107"/>
      <c r="B77" s="3" t="s">
        <v>16</v>
      </c>
      <c r="C77" s="11"/>
      <c r="D77" s="11"/>
      <c r="E77" s="11"/>
      <c r="F77" s="11"/>
      <c r="G77" s="11"/>
      <c r="H77" s="11"/>
      <c r="I77" s="11"/>
      <c r="J77" s="10"/>
      <c r="K77" s="11"/>
      <c r="L77" s="11"/>
      <c r="M77" s="11"/>
      <c r="N77" s="11"/>
      <c r="O77" s="11"/>
      <c r="P77" s="12"/>
      <c r="Q77" s="10">
        <v>4</v>
      </c>
      <c r="R77" s="11">
        <v>0</v>
      </c>
      <c r="S77" s="11">
        <v>0</v>
      </c>
      <c r="T77" s="11">
        <v>1</v>
      </c>
      <c r="U77" s="11">
        <v>1</v>
      </c>
      <c r="V77" s="11">
        <v>6</v>
      </c>
      <c r="W77" s="12">
        <f t="shared" si="158"/>
        <v>12</v>
      </c>
      <c r="X77" s="10">
        <f t="shared" si="159"/>
        <v>4</v>
      </c>
      <c r="Y77" s="11">
        <f t="shared" si="160"/>
        <v>0</v>
      </c>
      <c r="Z77" s="11">
        <f t="shared" si="161"/>
        <v>0</v>
      </c>
      <c r="AA77" s="11">
        <f t="shared" si="162"/>
        <v>1</v>
      </c>
      <c r="AB77" s="11">
        <f t="shared" si="163"/>
        <v>1</v>
      </c>
      <c r="AC77" s="11">
        <f t="shared" si="164"/>
        <v>6</v>
      </c>
      <c r="AD77" s="12">
        <f t="shared" si="165"/>
        <v>12</v>
      </c>
      <c r="AE77" s="11"/>
      <c r="AF77" s="32">
        <f>(Y77*1+Z77*2+AA77*3+AB77*4+AC77*5)/AD77</f>
        <v>3.0833333333333335</v>
      </c>
      <c r="AG77" s="33">
        <f t="shared" si="150"/>
        <v>0.6166666666666667</v>
      </c>
      <c r="AH77">
        <f>(Y77*1+Z77*2+AA77*3+AB77*4+AC77*5)/(AD77-X77)</f>
        <v>4.625</v>
      </c>
      <c r="AI77" s="33">
        <f t="shared" si="151"/>
        <v>0.92500000000000004</v>
      </c>
    </row>
    <row r="78" spans="1:35" x14ac:dyDescent="0.35">
      <c r="A78" s="107"/>
      <c r="B78" s="103" t="s">
        <v>17</v>
      </c>
      <c r="C78" s="105" t="s">
        <v>2</v>
      </c>
      <c r="D78" s="101"/>
      <c r="E78" s="101"/>
      <c r="F78" s="101"/>
      <c r="G78" s="101"/>
      <c r="H78" s="101"/>
      <c r="I78" s="106"/>
      <c r="J78" s="100" t="s">
        <v>3</v>
      </c>
      <c r="K78" s="101"/>
      <c r="L78" s="101"/>
      <c r="M78" s="101"/>
      <c r="N78" s="101"/>
      <c r="O78" s="101"/>
      <c r="P78" s="102"/>
      <c r="Q78" s="100" t="s">
        <v>4</v>
      </c>
      <c r="R78" s="101"/>
      <c r="S78" s="101"/>
      <c r="T78" s="101"/>
      <c r="U78" s="101"/>
      <c r="V78" s="101"/>
      <c r="W78" s="102"/>
      <c r="X78" s="122" t="s">
        <v>19</v>
      </c>
      <c r="Y78" s="123"/>
      <c r="Z78" s="123"/>
      <c r="AA78" s="123"/>
      <c r="AB78" s="123"/>
      <c r="AC78" s="123"/>
      <c r="AD78" s="124"/>
      <c r="AE78" s="42"/>
      <c r="AF78" s="32"/>
      <c r="AG78" s="33"/>
      <c r="AI78" s="33"/>
    </row>
    <row r="79" spans="1:35" ht="15" thickBot="1" x14ac:dyDescent="0.4">
      <c r="A79" s="107"/>
      <c r="B79" s="104"/>
      <c r="C79" s="7">
        <v>0</v>
      </c>
      <c r="D79" s="8">
        <v>1</v>
      </c>
      <c r="E79" s="8">
        <v>2</v>
      </c>
      <c r="F79" s="8">
        <v>3</v>
      </c>
      <c r="G79" s="8">
        <v>4</v>
      </c>
      <c r="H79" s="8">
        <v>5</v>
      </c>
      <c r="I79" s="25" t="s">
        <v>5</v>
      </c>
      <c r="J79" s="16">
        <v>0</v>
      </c>
      <c r="K79" s="19">
        <v>1</v>
      </c>
      <c r="L79" s="19">
        <v>2</v>
      </c>
      <c r="M79" s="19">
        <v>3</v>
      </c>
      <c r="N79" s="19">
        <v>4</v>
      </c>
      <c r="O79" s="19">
        <v>5</v>
      </c>
      <c r="P79" s="17" t="s">
        <v>5</v>
      </c>
      <c r="Q79" s="16">
        <v>0</v>
      </c>
      <c r="R79" s="19">
        <v>1</v>
      </c>
      <c r="S79" s="19">
        <v>2</v>
      </c>
      <c r="T79" s="19">
        <v>3</v>
      </c>
      <c r="U79" s="19">
        <v>4</v>
      </c>
      <c r="V79" s="19">
        <v>5</v>
      </c>
      <c r="W79" s="17" t="s">
        <v>5</v>
      </c>
      <c r="X79" s="23">
        <v>0</v>
      </c>
      <c r="Y79" s="21">
        <v>1</v>
      </c>
      <c r="Z79" s="21">
        <v>2</v>
      </c>
      <c r="AA79" s="21">
        <v>3</v>
      </c>
      <c r="AB79" s="21">
        <v>4</v>
      </c>
      <c r="AC79" s="21">
        <v>5</v>
      </c>
      <c r="AD79" s="24" t="s">
        <v>5</v>
      </c>
      <c r="AE79" s="42"/>
      <c r="AF79" s="32"/>
      <c r="AG79" s="33"/>
      <c r="AI79" s="33"/>
    </row>
    <row r="80" spans="1:35" ht="15" thickBot="1" x14ac:dyDescent="0.4">
      <c r="A80" s="108"/>
      <c r="B80" s="6" t="s">
        <v>18</v>
      </c>
      <c r="C80" s="14"/>
      <c r="D80" s="14"/>
      <c r="E80" s="14"/>
      <c r="F80" s="14"/>
      <c r="G80" s="14"/>
      <c r="H80" s="14"/>
      <c r="I80" s="14"/>
      <c r="J80" s="13"/>
      <c r="K80" s="14"/>
      <c r="L80" s="14"/>
      <c r="M80" s="14"/>
      <c r="N80" s="14"/>
      <c r="O80" s="14"/>
      <c r="P80" s="15"/>
      <c r="Q80" s="13">
        <v>5</v>
      </c>
      <c r="R80" s="14">
        <v>0</v>
      </c>
      <c r="S80" s="14">
        <v>0</v>
      </c>
      <c r="T80" s="14">
        <v>3</v>
      </c>
      <c r="U80" s="14">
        <v>1</v>
      </c>
      <c r="V80" s="14">
        <v>3</v>
      </c>
      <c r="W80" s="15">
        <f>SUM(Q80:V80)</f>
        <v>12</v>
      </c>
      <c r="X80" s="13">
        <f>C80+J80+Q80</f>
        <v>5</v>
      </c>
      <c r="Y80" s="14">
        <f t="shared" ref="Y80" si="166">D80+K80+R80</f>
        <v>0</v>
      </c>
      <c r="Z80" s="14">
        <f t="shared" ref="Z80" si="167">E80+L80+S80</f>
        <v>0</v>
      </c>
      <c r="AA80" s="14">
        <f t="shared" ref="AA80" si="168">F80+M80+T80</f>
        <v>3</v>
      </c>
      <c r="AB80" s="14">
        <f t="shared" ref="AB80" si="169">G80+N80+U80</f>
        <v>1</v>
      </c>
      <c r="AC80" s="14">
        <f t="shared" ref="AC80" si="170">H80+O80+V80</f>
        <v>3</v>
      </c>
      <c r="AD80" s="15">
        <f t="shared" ref="AD80" si="171">SUM(X80:AC80)</f>
        <v>12</v>
      </c>
      <c r="AE80" s="11"/>
      <c r="AF80" s="32">
        <f>(Y80*1+Z80*2+AA80*3+AB80*4+AC80*5)/AD80</f>
        <v>2.3333333333333335</v>
      </c>
      <c r="AG80" s="33">
        <f t="shared" si="150"/>
        <v>0.46666666666666667</v>
      </c>
      <c r="AH80">
        <f>(Y80*1+Z80*2+AA80*3+AB80*4+AC80*5)/(AD80-X80)</f>
        <v>4</v>
      </c>
      <c r="AI80" s="33">
        <f t="shared" si="151"/>
        <v>0.8</v>
      </c>
    </row>
    <row r="81" spans="1:35" x14ac:dyDescent="0.35">
      <c r="A81" s="116" t="s">
        <v>0</v>
      </c>
      <c r="B81" s="118" t="s">
        <v>1</v>
      </c>
      <c r="C81" s="120" t="s">
        <v>2</v>
      </c>
      <c r="D81" s="110"/>
      <c r="E81" s="110"/>
      <c r="F81" s="110"/>
      <c r="G81" s="110"/>
      <c r="H81" s="110"/>
      <c r="I81" s="121"/>
      <c r="J81" s="109" t="s">
        <v>3</v>
      </c>
      <c r="K81" s="110"/>
      <c r="L81" s="110"/>
      <c r="M81" s="110"/>
      <c r="N81" s="110"/>
      <c r="O81" s="110"/>
      <c r="P81" s="111"/>
      <c r="Q81" s="109" t="s">
        <v>4</v>
      </c>
      <c r="R81" s="110"/>
      <c r="S81" s="110"/>
      <c r="T81" s="110"/>
      <c r="U81" s="110"/>
      <c r="V81" s="110"/>
      <c r="W81" s="111"/>
      <c r="X81" s="112" t="s">
        <v>19</v>
      </c>
      <c r="Y81" s="113"/>
      <c r="Z81" s="113"/>
      <c r="AA81" s="113"/>
      <c r="AB81" s="113"/>
      <c r="AC81" s="113"/>
      <c r="AD81" s="114"/>
      <c r="AE81" s="42"/>
      <c r="AF81" s="32"/>
      <c r="AG81" s="33"/>
      <c r="AI81" s="33"/>
    </row>
    <row r="82" spans="1:35" x14ac:dyDescent="0.35">
      <c r="A82" s="117"/>
      <c r="B82" s="119"/>
      <c r="C82" s="18">
        <v>0</v>
      </c>
      <c r="D82" s="19">
        <v>1</v>
      </c>
      <c r="E82" s="19">
        <v>2</v>
      </c>
      <c r="F82" s="19">
        <v>3</v>
      </c>
      <c r="G82" s="19">
        <v>4</v>
      </c>
      <c r="H82" s="19">
        <v>5</v>
      </c>
      <c r="I82" s="22" t="s">
        <v>5</v>
      </c>
      <c r="J82" s="16">
        <v>0</v>
      </c>
      <c r="K82" s="19">
        <v>1</v>
      </c>
      <c r="L82" s="19">
        <v>2</v>
      </c>
      <c r="M82" s="19">
        <v>3</v>
      </c>
      <c r="N82" s="19">
        <v>4</v>
      </c>
      <c r="O82" s="19">
        <v>5</v>
      </c>
      <c r="P82" s="17" t="s">
        <v>5</v>
      </c>
      <c r="Q82" s="16">
        <v>0</v>
      </c>
      <c r="R82" s="19">
        <v>1</v>
      </c>
      <c r="S82" s="19">
        <v>2</v>
      </c>
      <c r="T82" s="19">
        <v>3</v>
      </c>
      <c r="U82" s="19">
        <v>4</v>
      </c>
      <c r="V82" s="19">
        <v>5</v>
      </c>
      <c r="W82" s="17" t="s">
        <v>5</v>
      </c>
      <c r="X82" s="23">
        <v>0</v>
      </c>
      <c r="Y82" s="21">
        <v>1</v>
      </c>
      <c r="Z82" s="21">
        <v>2</v>
      </c>
      <c r="AA82" s="21">
        <v>3</v>
      </c>
      <c r="AB82" s="21">
        <v>4</v>
      </c>
      <c r="AC82" s="21">
        <v>5</v>
      </c>
      <c r="AD82" s="24" t="s">
        <v>5</v>
      </c>
      <c r="AE82" s="42"/>
      <c r="AF82" s="32"/>
      <c r="AG82" s="33"/>
      <c r="AI82" s="33"/>
    </row>
    <row r="83" spans="1:35" x14ac:dyDescent="0.35">
      <c r="A83" s="107" t="s">
        <v>20</v>
      </c>
      <c r="B83" s="27" t="s">
        <v>7</v>
      </c>
      <c r="C83" s="11">
        <v>0</v>
      </c>
      <c r="D83" s="11">
        <v>0</v>
      </c>
      <c r="E83" s="11">
        <v>0</v>
      </c>
      <c r="F83" s="11">
        <v>2</v>
      </c>
      <c r="G83" s="11">
        <v>1</v>
      </c>
      <c r="H83" s="11">
        <v>6</v>
      </c>
      <c r="I83" s="11">
        <f t="shared" ref="I83:I87" si="172">SUM(C83:H83)</f>
        <v>9</v>
      </c>
      <c r="J83" s="10"/>
      <c r="K83" s="11"/>
      <c r="L83" s="11"/>
      <c r="M83" s="11"/>
      <c r="N83" s="11"/>
      <c r="O83" s="11"/>
      <c r="P83" s="12"/>
      <c r="Q83" s="10"/>
      <c r="R83" s="11"/>
      <c r="S83" s="11"/>
      <c r="T83" s="11"/>
      <c r="U83" s="11"/>
      <c r="V83" s="11"/>
      <c r="W83" s="12"/>
      <c r="X83" s="10">
        <f>C83+J83+Q83</f>
        <v>0</v>
      </c>
      <c r="Y83" s="11">
        <f t="shared" ref="Y83" si="173">D83+K83+R83</f>
        <v>0</v>
      </c>
      <c r="Z83" s="11">
        <f t="shared" ref="Z83" si="174">E83+L83+S83</f>
        <v>0</v>
      </c>
      <c r="AA83" s="11">
        <f t="shared" ref="AA83" si="175">F83+M83+T83</f>
        <v>2</v>
      </c>
      <c r="AB83" s="11">
        <f t="shared" ref="AB83" si="176">G83+N83+U83</f>
        <v>1</v>
      </c>
      <c r="AC83" s="11">
        <f t="shared" ref="AC83" si="177">H83+O83+V83</f>
        <v>6</v>
      </c>
      <c r="AD83" s="12">
        <f t="shared" ref="AD83" si="178">SUM(X83:AC83)</f>
        <v>9</v>
      </c>
      <c r="AE83" s="11"/>
      <c r="AF83" s="32">
        <f>(Y83*1+Z83*2+AA83*3+AB83*4+AC83*5)/AD83</f>
        <v>4.4444444444444446</v>
      </c>
      <c r="AG83" s="33">
        <f t="shared" si="150"/>
        <v>0.88888888888888895</v>
      </c>
      <c r="AH83">
        <f>(Y83*1+Z83*2+AA83*3+AB83*4+AC83*5)/(AD83-X83)</f>
        <v>4.4444444444444446</v>
      </c>
      <c r="AI83" s="33">
        <f t="shared" si="151"/>
        <v>0.88888888888888895</v>
      </c>
    </row>
    <row r="84" spans="1:35" x14ac:dyDescent="0.35">
      <c r="A84" s="107"/>
      <c r="B84" s="27" t="s">
        <v>8</v>
      </c>
      <c r="C84" s="11">
        <v>0</v>
      </c>
      <c r="D84" s="11">
        <v>0</v>
      </c>
      <c r="E84" s="11">
        <v>0</v>
      </c>
      <c r="F84" s="11">
        <v>2</v>
      </c>
      <c r="G84" s="11">
        <v>0</v>
      </c>
      <c r="H84" s="11">
        <v>7</v>
      </c>
      <c r="I84" s="11">
        <f t="shared" si="172"/>
        <v>9</v>
      </c>
      <c r="J84" s="10"/>
      <c r="K84" s="11"/>
      <c r="L84" s="11"/>
      <c r="M84" s="11"/>
      <c r="N84" s="11"/>
      <c r="O84" s="11"/>
      <c r="P84" s="12"/>
      <c r="Q84" s="10"/>
      <c r="R84" s="11"/>
      <c r="S84" s="11"/>
      <c r="T84" s="11"/>
      <c r="U84" s="11"/>
      <c r="V84" s="11"/>
      <c r="W84" s="12"/>
      <c r="X84" s="10">
        <f t="shared" ref="X84:X87" si="179">C84+J84+Q84</f>
        <v>0</v>
      </c>
      <c r="Y84" s="11">
        <f t="shared" ref="Y84:Y87" si="180">D84+K84+R84</f>
        <v>0</v>
      </c>
      <c r="Z84" s="11">
        <f t="shared" ref="Z84:Z87" si="181">E84+L84+S84</f>
        <v>0</v>
      </c>
      <c r="AA84" s="11">
        <f t="shared" ref="AA84:AA87" si="182">F84+M84+T84</f>
        <v>2</v>
      </c>
      <c r="AB84" s="11">
        <f t="shared" ref="AB84:AB87" si="183">G84+N84+U84</f>
        <v>0</v>
      </c>
      <c r="AC84" s="11">
        <f t="shared" ref="AC84:AC87" si="184">H84+O84+V84</f>
        <v>7</v>
      </c>
      <c r="AD84" s="12">
        <f t="shared" ref="AD84:AD87" si="185">SUM(X84:AC84)</f>
        <v>9</v>
      </c>
      <c r="AE84" s="11"/>
      <c r="AF84" s="32">
        <f>(Y84*1+Z84*2+AA84*3+AB84*4+AC84*5)/AD84</f>
        <v>4.5555555555555554</v>
      </c>
      <c r="AG84" s="33">
        <f t="shared" si="150"/>
        <v>0.91111111111111109</v>
      </c>
      <c r="AH84">
        <f>(Y84*1+Z84*2+AA84*3+AB84*4+AC84*5)/(AD84-X84)</f>
        <v>4.5555555555555554</v>
      </c>
      <c r="AI84" s="33">
        <f t="shared" si="151"/>
        <v>0.91111111111111109</v>
      </c>
    </row>
    <row r="85" spans="1:35" x14ac:dyDescent="0.35">
      <c r="A85" s="107"/>
      <c r="B85" s="27" t="s">
        <v>9</v>
      </c>
      <c r="C85" s="11">
        <v>0</v>
      </c>
      <c r="D85" s="11">
        <v>0</v>
      </c>
      <c r="E85" s="11">
        <v>0</v>
      </c>
      <c r="F85" s="11">
        <v>1</v>
      </c>
      <c r="G85" s="11">
        <v>2</v>
      </c>
      <c r="H85" s="11">
        <v>6</v>
      </c>
      <c r="I85" s="11">
        <f t="shared" si="172"/>
        <v>9</v>
      </c>
      <c r="J85" s="10"/>
      <c r="K85" s="11"/>
      <c r="L85" s="11"/>
      <c r="M85" s="11"/>
      <c r="N85" s="11"/>
      <c r="O85" s="11"/>
      <c r="P85" s="12"/>
      <c r="Q85" s="10"/>
      <c r="R85" s="11"/>
      <c r="S85" s="11"/>
      <c r="T85" s="11"/>
      <c r="U85" s="11"/>
      <c r="V85" s="11"/>
      <c r="W85" s="12"/>
      <c r="X85" s="10">
        <f t="shared" si="179"/>
        <v>0</v>
      </c>
      <c r="Y85" s="11">
        <f t="shared" si="180"/>
        <v>0</v>
      </c>
      <c r="Z85" s="11">
        <f t="shared" si="181"/>
        <v>0</v>
      </c>
      <c r="AA85" s="11">
        <f t="shared" si="182"/>
        <v>1</v>
      </c>
      <c r="AB85" s="11">
        <f t="shared" si="183"/>
        <v>2</v>
      </c>
      <c r="AC85" s="11">
        <f t="shared" si="184"/>
        <v>6</v>
      </c>
      <c r="AD85" s="12">
        <f t="shared" si="185"/>
        <v>9</v>
      </c>
      <c r="AE85" s="11"/>
      <c r="AF85" s="32">
        <f>(Y85*1+Z85*2+AA85*3+AB85*4+AC85*5)/AD85</f>
        <v>4.5555555555555554</v>
      </c>
      <c r="AG85" s="33">
        <f t="shared" si="150"/>
        <v>0.91111111111111109</v>
      </c>
      <c r="AH85">
        <f>(Y85*1+Z85*2+AA85*3+AB85*4+AC85*5)/(AD85-X85)</f>
        <v>4.5555555555555554</v>
      </c>
      <c r="AI85" s="33">
        <f t="shared" si="151"/>
        <v>0.91111111111111109</v>
      </c>
    </row>
    <row r="86" spans="1:35" x14ac:dyDescent="0.35">
      <c r="A86" s="107"/>
      <c r="B86" s="27" t="s">
        <v>10</v>
      </c>
      <c r="C86" s="11">
        <v>0</v>
      </c>
      <c r="D86" s="11">
        <v>0</v>
      </c>
      <c r="E86" s="11">
        <v>0</v>
      </c>
      <c r="F86" s="11">
        <v>1</v>
      </c>
      <c r="G86" s="11">
        <v>1</v>
      </c>
      <c r="H86" s="11">
        <v>7</v>
      </c>
      <c r="I86" s="11">
        <f t="shared" si="172"/>
        <v>9</v>
      </c>
      <c r="J86" s="10"/>
      <c r="K86" s="11"/>
      <c r="L86" s="11"/>
      <c r="M86" s="11"/>
      <c r="N86" s="11"/>
      <c r="O86" s="11"/>
      <c r="P86" s="12"/>
      <c r="Q86" s="10"/>
      <c r="R86" s="11"/>
      <c r="S86" s="11"/>
      <c r="T86" s="11"/>
      <c r="U86" s="11"/>
      <c r="V86" s="11"/>
      <c r="W86" s="12"/>
      <c r="X86" s="10">
        <f t="shared" si="179"/>
        <v>0</v>
      </c>
      <c r="Y86" s="11">
        <f t="shared" si="180"/>
        <v>0</v>
      </c>
      <c r="Z86" s="11">
        <f t="shared" si="181"/>
        <v>0</v>
      </c>
      <c r="AA86" s="11">
        <f t="shared" si="182"/>
        <v>1</v>
      </c>
      <c r="AB86" s="11">
        <f t="shared" si="183"/>
        <v>1</v>
      </c>
      <c r="AC86" s="11">
        <f t="shared" si="184"/>
        <v>7</v>
      </c>
      <c r="AD86" s="12">
        <f t="shared" si="185"/>
        <v>9</v>
      </c>
      <c r="AE86" s="11"/>
      <c r="AF86" s="32">
        <f>(Y86*1+Z86*2+AA86*3+AB86*4+AC86*5)/AD86</f>
        <v>4.666666666666667</v>
      </c>
      <c r="AG86" s="33">
        <f t="shared" si="150"/>
        <v>0.93333333333333335</v>
      </c>
      <c r="AH86">
        <f>(Y86*1+Z86*2+AA86*3+AB86*4+AC86*5)/(AD86-X86)</f>
        <v>4.666666666666667</v>
      </c>
      <c r="AI86" s="33">
        <f t="shared" si="151"/>
        <v>0.93333333333333335</v>
      </c>
    </row>
    <row r="87" spans="1:35" x14ac:dyDescent="0.35">
      <c r="A87" s="107"/>
      <c r="B87" s="27" t="s">
        <v>11</v>
      </c>
      <c r="C87" s="11">
        <v>0</v>
      </c>
      <c r="D87" s="11">
        <v>0</v>
      </c>
      <c r="E87" s="11">
        <v>0</v>
      </c>
      <c r="F87" s="11">
        <v>1</v>
      </c>
      <c r="G87" s="11">
        <v>1</v>
      </c>
      <c r="H87" s="11">
        <v>7</v>
      </c>
      <c r="I87" s="11">
        <f t="shared" si="172"/>
        <v>9</v>
      </c>
      <c r="J87" s="10"/>
      <c r="K87" s="11"/>
      <c r="L87" s="11"/>
      <c r="M87" s="11"/>
      <c r="N87" s="11"/>
      <c r="O87" s="11"/>
      <c r="P87" s="12"/>
      <c r="Q87" s="10"/>
      <c r="R87" s="11"/>
      <c r="S87" s="11"/>
      <c r="T87" s="11"/>
      <c r="U87" s="11"/>
      <c r="V87" s="11"/>
      <c r="W87" s="12"/>
      <c r="X87" s="10">
        <f t="shared" si="179"/>
        <v>0</v>
      </c>
      <c r="Y87" s="11">
        <f t="shared" si="180"/>
        <v>0</v>
      </c>
      <c r="Z87" s="11">
        <f t="shared" si="181"/>
        <v>0</v>
      </c>
      <c r="AA87" s="11">
        <f t="shared" si="182"/>
        <v>1</v>
      </c>
      <c r="AB87" s="11">
        <f t="shared" si="183"/>
        <v>1</v>
      </c>
      <c r="AC87" s="11">
        <f t="shared" si="184"/>
        <v>7</v>
      </c>
      <c r="AD87" s="12">
        <f t="shared" si="185"/>
        <v>9</v>
      </c>
      <c r="AE87" s="11"/>
      <c r="AF87" s="32">
        <f>(Y87*1+Z87*2+AA87*3+AB87*4+AC87*5)/AD87</f>
        <v>4.666666666666667</v>
      </c>
      <c r="AG87" s="33">
        <f t="shared" si="150"/>
        <v>0.93333333333333335</v>
      </c>
      <c r="AH87">
        <f>(Y87*1+Z87*2+AA87*3+AB87*4+AC87*5)/(AD87-X87)</f>
        <v>4.666666666666667</v>
      </c>
      <c r="AI87" s="33">
        <f t="shared" si="151"/>
        <v>0.93333333333333335</v>
      </c>
    </row>
    <row r="88" spans="1:35" x14ac:dyDescent="0.35">
      <c r="A88" s="107"/>
      <c r="B88" s="115" t="s">
        <v>12</v>
      </c>
      <c r="C88" s="105" t="s">
        <v>2</v>
      </c>
      <c r="D88" s="101"/>
      <c r="E88" s="101"/>
      <c r="F88" s="101"/>
      <c r="G88" s="101"/>
      <c r="H88" s="101"/>
      <c r="I88" s="106"/>
      <c r="J88" s="100" t="s">
        <v>3</v>
      </c>
      <c r="K88" s="101"/>
      <c r="L88" s="101"/>
      <c r="M88" s="101"/>
      <c r="N88" s="101"/>
      <c r="O88" s="101"/>
      <c r="P88" s="102"/>
      <c r="Q88" s="100" t="s">
        <v>4</v>
      </c>
      <c r="R88" s="101"/>
      <c r="S88" s="101"/>
      <c r="T88" s="101"/>
      <c r="U88" s="101"/>
      <c r="V88" s="101"/>
      <c r="W88" s="102"/>
      <c r="X88" s="122" t="s">
        <v>19</v>
      </c>
      <c r="Y88" s="123"/>
      <c r="Z88" s="123"/>
      <c r="AA88" s="123"/>
      <c r="AB88" s="123"/>
      <c r="AC88" s="123"/>
      <c r="AD88" s="124"/>
      <c r="AE88" s="42"/>
      <c r="AF88" s="32"/>
      <c r="AG88" s="33"/>
      <c r="AI88" s="33"/>
    </row>
    <row r="89" spans="1:35" ht="15" thickBot="1" x14ac:dyDescent="0.4">
      <c r="A89" s="107"/>
      <c r="B89" s="115"/>
      <c r="C89" s="18">
        <v>0</v>
      </c>
      <c r="D89" s="19">
        <v>1</v>
      </c>
      <c r="E89" s="19">
        <v>2</v>
      </c>
      <c r="F89" s="19">
        <v>3</v>
      </c>
      <c r="G89" s="19">
        <v>4</v>
      </c>
      <c r="H89" s="19">
        <v>5</v>
      </c>
      <c r="I89" s="22" t="s">
        <v>5</v>
      </c>
      <c r="J89" s="16">
        <v>0</v>
      </c>
      <c r="K89" s="19">
        <v>1</v>
      </c>
      <c r="L89" s="19">
        <v>2</v>
      </c>
      <c r="M89" s="19">
        <v>3</v>
      </c>
      <c r="N89" s="19">
        <v>4</v>
      </c>
      <c r="O89" s="19">
        <v>5</v>
      </c>
      <c r="P89" s="17" t="s">
        <v>5</v>
      </c>
      <c r="Q89" s="16">
        <v>0</v>
      </c>
      <c r="R89" s="19">
        <v>1</v>
      </c>
      <c r="S89" s="19">
        <v>2</v>
      </c>
      <c r="T89" s="19">
        <v>3</v>
      </c>
      <c r="U89" s="19">
        <v>4</v>
      </c>
      <c r="V89" s="19">
        <v>5</v>
      </c>
      <c r="W89" s="17" t="s">
        <v>5</v>
      </c>
      <c r="X89" s="23">
        <v>0</v>
      </c>
      <c r="Y89" s="21">
        <v>1</v>
      </c>
      <c r="Z89" s="21">
        <v>2</v>
      </c>
      <c r="AA89" s="21">
        <v>3</v>
      </c>
      <c r="AB89" s="21">
        <v>4</v>
      </c>
      <c r="AC89" s="21">
        <v>5</v>
      </c>
      <c r="AD89" s="24" t="s">
        <v>5</v>
      </c>
      <c r="AE89" s="42"/>
      <c r="AF89" s="32"/>
      <c r="AG89" s="33"/>
      <c r="AI89" s="33"/>
    </row>
    <row r="90" spans="1:35" x14ac:dyDescent="0.35">
      <c r="A90" s="107"/>
      <c r="B90" s="4" t="s">
        <v>13</v>
      </c>
      <c r="C90" s="11">
        <v>0</v>
      </c>
      <c r="D90" s="11">
        <v>0</v>
      </c>
      <c r="E90" s="11">
        <v>0</v>
      </c>
      <c r="F90" s="11">
        <v>1</v>
      </c>
      <c r="G90" s="11">
        <v>1</v>
      </c>
      <c r="H90" s="11">
        <v>7</v>
      </c>
      <c r="I90" s="11">
        <f t="shared" ref="I90:I93" si="186">SUM(C90:H90)</f>
        <v>9</v>
      </c>
      <c r="J90" s="10"/>
      <c r="K90" s="11"/>
      <c r="L90" s="11"/>
      <c r="M90" s="11"/>
      <c r="N90" s="11"/>
      <c r="O90" s="11"/>
      <c r="P90" s="12"/>
      <c r="Q90" s="10"/>
      <c r="R90" s="11"/>
      <c r="S90" s="11"/>
      <c r="T90" s="11"/>
      <c r="U90" s="11"/>
      <c r="V90" s="11"/>
      <c r="W90" s="12"/>
      <c r="X90" s="10">
        <f>C90+J90+Q90</f>
        <v>0</v>
      </c>
      <c r="Y90" s="11">
        <f t="shared" ref="Y90" si="187">D90+K90+R90</f>
        <v>0</v>
      </c>
      <c r="Z90" s="11">
        <f t="shared" ref="Z90" si="188">E90+L90+S90</f>
        <v>0</v>
      </c>
      <c r="AA90" s="11">
        <f t="shared" ref="AA90" si="189">F90+M90+T90</f>
        <v>1</v>
      </c>
      <c r="AB90" s="11">
        <f t="shared" ref="AB90" si="190">G90+N90+U90</f>
        <v>1</v>
      </c>
      <c r="AC90" s="11">
        <f t="shared" ref="AC90" si="191">H90+O90+V90</f>
        <v>7</v>
      </c>
      <c r="AD90" s="12">
        <f t="shared" ref="AD90" si="192">SUM(X90:AC90)</f>
        <v>9</v>
      </c>
      <c r="AE90" s="11"/>
      <c r="AF90" s="32">
        <f>(Y90*1+Z90*2+AA90*3+AB90*4+AC90*5)/AD90</f>
        <v>4.666666666666667</v>
      </c>
      <c r="AG90" s="33">
        <f t="shared" si="150"/>
        <v>0.93333333333333335</v>
      </c>
      <c r="AH90">
        <f>(Y90*1+Z90*2+AA90*3+AB90*4+AC90*5)/(AD90-X90)</f>
        <v>4.666666666666667</v>
      </c>
      <c r="AI90" s="33">
        <f t="shared" si="151"/>
        <v>0.93333333333333335</v>
      </c>
    </row>
    <row r="91" spans="1:35" x14ac:dyDescent="0.35">
      <c r="A91" s="107"/>
      <c r="B91" s="2" t="s">
        <v>14</v>
      </c>
      <c r="C91" s="11">
        <v>0</v>
      </c>
      <c r="D91" s="11">
        <v>0</v>
      </c>
      <c r="E91" s="11">
        <v>0</v>
      </c>
      <c r="F91" s="11">
        <v>1</v>
      </c>
      <c r="G91" s="11">
        <v>3</v>
      </c>
      <c r="H91" s="11">
        <v>5</v>
      </c>
      <c r="I91" s="11">
        <f t="shared" si="186"/>
        <v>9</v>
      </c>
      <c r="J91" s="10"/>
      <c r="K91" s="11"/>
      <c r="L91" s="11"/>
      <c r="M91" s="11"/>
      <c r="N91" s="11"/>
      <c r="O91" s="11"/>
      <c r="P91" s="12"/>
      <c r="Q91" s="10"/>
      <c r="R91" s="11"/>
      <c r="S91" s="11"/>
      <c r="T91" s="11"/>
      <c r="U91" s="11"/>
      <c r="V91" s="11"/>
      <c r="W91" s="12"/>
      <c r="X91" s="10">
        <f t="shared" ref="X91:X93" si="193">C91+J91+Q91</f>
        <v>0</v>
      </c>
      <c r="Y91" s="11">
        <f t="shared" ref="Y91:Y93" si="194">D91+K91+R91</f>
        <v>0</v>
      </c>
      <c r="Z91" s="11">
        <f t="shared" ref="Z91:Z93" si="195">E91+L91+S91</f>
        <v>0</v>
      </c>
      <c r="AA91" s="11">
        <f t="shared" ref="AA91:AA93" si="196">F91+M91+T91</f>
        <v>1</v>
      </c>
      <c r="AB91" s="11">
        <f t="shared" ref="AB91:AB93" si="197">G91+N91+U91</f>
        <v>3</v>
      </c>
      <c r="AC91" s="11">
        <f t="shared" ref="AC91:AC93" si="198">H91+O91+V91</f>
        <v>5</v>
      </c>
      <c r="AD91" s="12">
        <f t="shared" ref="AD91:AD93" si="199">SUM(X91:AC91)</f>
        <v>9</v>
      </c>
      <c r="AE91" s="11"/>
      <c r="AF91" s="32">
        <f>(Y91*1+Z91*2+AA91*3+AB91*4+AC91*5)/AD91</f>
        <v>4.4444444444444446</v>
      </c>
      <c r="AG91" s="33">
        <f t="shared" si="150"/>
        <v>0.88888888888888895</v>
      </c>
      <c r="AH91">
        <f>(Y91*1+Z91*2+AA91*3+AB91*4+AC91*5)/(AD91-X91)</f>
        <v>4.4444444444444446</v>
      </c>
      <c r="AI91" s="33">
        <f t="shared" si="151"/>
        <v>0.88888888888888895</v>
      </c>
    </row>
    <row r="92" spans="1:35" x14ac:dyDescent="0.35">
      <c r="A92" s="107"/>
      <c r="B92" s="5" t="s">
        <v>15</v>
      </c>
      <c r="C92" s="11">
        <v>0</v>
      </c>
      <c r="D92" s="11">
        <v>0</v>
      </c>
      <c r="E92" s="11">
        <v>1</v>
      </c>
      <c r="F92" s="11">
        <v>1</v>
      </c>
      <c r="G92" s="11">
        <v>2</v>
      </c>
      <c r="H92" s="11">
        <v>5</v>
      </c>
      <c r="I92" s="11">
        <f t="shared" si="186"/>
        <v>9</v>
      </c>
      <c r="J92" s="10"/>
      <c r="K92" s="11"/>
      <c r="L92" s="11"/>
      <c r="M92" s="11"/>
      <c r="N92" s="11"/>
      <c r="O92" s="11"/>
      <c r="P92" s="12"/>
      <c r="Q92" s="10"/>
      <c r="R92" s="11"/>
      <c r="S92" s="11"/>
      <c r="T92" s="11"/>
      <c r="U92" s="11"/>
      <c r="V92" s="11"/>
      <c r="W92" s="12"/>
      <c r="X92" s="10">
        <f t="shared" si="193"/>
        <v>0</v>
      </c>
      <c r="Y92" s="11">
        <f t="shared" si="194"/>
        <v>0</v>
      </c>
      <c r="Z92" s="11">
        <f t="shared" si="195"/>
        <v>1</v>
      </c>
      <c r="AA92" s="11">
        <f t="shared" si="196"/>
        <v>1</v>
      </c>
      <c r="AB92" s="11">
        <f t="shared" si="197"/>
        <v>2</v>
      </c>
      <c r="AC92" s="11">
        <f t="shared" si="198"/>
        <v>5</v>
      </c>
      <c r="AD92" s="12">
        <f t="shared" si="199"/>
        <v>9</v>
      </c>
      <c r="AE92" s="11"/>
      <c r="AF92" s="32">
        <f>(Y92*1+Z92*2+AA92*3+AB92*4+AC92*5)/AD92</f>
        <v>4.2222222222222223</v>
      </c>
      <c r="AG92" s="33">
        <f t="shared" si="150"/>
        <v>0.84444444444444444</v>
      </c>
      <c r="AH92">
        <f>(Y92*1+Z92*2+AA92*3+AB92*4+AC92*5)/(AD92-X92)</f>
        <v>4.2222222222222223</v>
      </c>
      <c r="AI92" s="33">
        <f t="shared" si="151"/>
        <v>0.84444444444444444</v>
      </c>
    </row>
    <row r="93" spans="1:35" ht="15" thickBot="1" x14ac:dyDescent="0.4">
      <c r="A93" s="107"/>
      <c r="B93" s="3" t="s">
        <v>16</v>
      </c>
      <c r="C93" s="11">
        <v>0</v>
      </c>
      <c r="D93" s="11">
        <v>0</v>
      </c>
      <c r="E93" s="11">
        <v>0</v>
      </c>
      <c r="F93" s="11">
        <v>1</v>
      </c>
      <c r="G93" s="11">
        <v>2</v>
      </c>
      <c r="H93" s="11">
        <v>6</v>
      </c>
      <c r="I93" s="11">
        <f t="shared" si="186"/>
        <v>9</v>
      </c>
      <c r="J93" s="10"/>
      <c r="K93" s="11"/>
      <c r="L93" s="11"/>
      <c r="M93" s="11"/>
      <c r="N93" s="11"/>
      <c r="O93" s="11"/>
      <c r="P93" s="12"/>
      <c r="Q93" s="10"/>
      <c r="R93" s="11"/>
      <c r="S93" s="11"/>
      <c r="T93" s="11"/>
      <c r="U93" s="11"/>
      <c r="V93" s="11"/>
      <c r="W93" s="12"/>
      <c r="X93" s="10">
        <f t="shared" si="193"/>
        <v>0</v>
      </c>
      <c r="Y93" s="11">
        <f t="shared" si="194"/>
        <v>0</v>
      </c>
      <c r="Z93" s="11">
        <f t="shared" si="195"/>
        <v>0</v>
      </c>
      <c r="AA93" s="11">
        <f t="shared" si="196"/>
        <v>1</v>
      </c>
      <c r="AB93" s="11">
        <f t="shared" si="197"/>
        <v>2</v>
      </c>
      <c r="AC93" s="11">
        <f t="shared" si="198"/>
        <v>6</v>
      </c>
      <c r="AD93" s="12">
        <f t="shared" si="199"/>
        <v>9</v>
      </c>
      <c r="AE93" s="11"/>
      <c r="AF93" s="32">
        <f>(Y93*1+Z93*2+AA93*3+AB93*4+AC93*5)/AD93</f>
        <v>4.5555555555555554</v>
      </c>
      <c r="AG93" s="33">
        <f t="shared" si="150"/>
        <v>0.91111111111111109</v>
      </c>
      <c r="AH93">
        <f>(Y93*1+Z93*2+AA93*3+AB93*4+AC93*5)/(AD93-X93)</f>
        <v>4.5555555555555554</v>
      </c>
      <c r="AI93" s="33">
        <f t="shared" si="151"/>
        <v>0.91111111111111109</v>
      </c>
    </row>
    <row r="94" spans="1:35" x14ac:dyDescent="0.35">
      <c r="A94" s="107"/>
      <c r="B94" s="103" t="s">
        <v>17</v>
      </c>
      <c r="C94" s="105" t="s">
        <v>2</v>
      </c>
      <c r="D94" s="101"/>
      <c r="E94" s="101"/>
      <c r="F94" s="101"/>
      <c r="G94" s="101"/>
      <c r="H94" s="101"/>
      <c r="I94" s="106"/>
      <c r="J94" s="100" t="s">
        <v>3</v>
      </c>
      <c r="K94" s="101"/>
      <c r="L94" s="101"/>
      <c r="M94" s="101"/>
      <c r="N94" s="101"/>
      <c r="O94" s="101"/>
      <c r="P94" s="102"/>
      <c r="Q94" s="100" t="s">
        <v>4</v>
      </c>
      <c r="R94" s="101"/>
      <c r="S94" s="101"/>
      <c r="T94" s="101"/>
      <c r="U94" s="101"/>
      <c r="V94" s="101"/>
      <c r="W94" s="102"/>
      <c r="X94" s="122" t="s">
        <v>19</v>
      </c>
      <c r="Y94" s="123"/>
      <c r="Z94" s="123"/>
      <c r="AA94" s="123"/>
      <c r="AB94" s="123"/>
      <c r="AC94" s="123"/>
      <c r="AD94" s="124"/>
      <c r="AE94" s="42"/>
      <c r="AF94" s="32"/>
      <c r="AG94" s="33"/>
      <c r="AI94" s="33"/>
    </row>
    <row r="95" spans="1:35" ht="15" thickBot="1" x14ac:dyDescent="0.4">
      <c r="A95" s="107"/>
      <c r="B95" s="104"/>
      <c r="C95" s="18">
        <v>0</v>
      </c>
      <c r="D95" s="19">
        <v>1</v>
      </c>
      <c r="E95" s="19">
        <v>2</v>
      </c>
      <c r="F95" s="19">
        <v>3</v>
      </c>
      <c r="G95" s="19">
        <v>4</v>
      </c>
      <c r="H95" s="19">
        <v>5</v>
      </c>
      <c r="I95" s="22" t="s">
        <v>5</v>
      </c>
      <c r="J95" s="16">
        <v>0</v>
      </c>
      <c r="K95" s="19">
        <v>1</v>
      </c>
      <c r="L95" s="19">
        <v>2</v>
      </c>
      <c r="M95" s="19">
        <v>3</v>
      </c>
      <c r="N95" s="19">
        <v>4</v>
      </c>
      <c r="O95" s="19">
        <v>5</v>
      </c>
      <c r="P95" s="17" t="s">
        <v>5</v>
      </c>
      <c r="Q95" s="16">
        <v>0</v>
      </c>
      <c r="R95" s="19">
        <v>1</v>
      </c>
      <c r="S95" s="19">
        <v>2</v>
      </c>
      <c r="T95" s="19">
        <v>3</v>
      </c>
      <c r="U95" s="19">
        <v>4</v>
      </c>
      <c r="V95" s="19">
        <v>5</v>
      </c>
      <c r="W95" s="17" t="s">
        <v>5</v>
      </c>
      <c r="X95" s="23">
        <v>0</v>
      </c>
      <c r="Y95" s="21">
        <v>1</v>
      </c>
      <c r="Z95" s="21">
        <v>2</v>
      </c>
      <c r="AA95" s="21">
        <v>3</v>
      </c>
      <c r="AB95" s="21">
        <v>4</v>
      </c>
      <c r="AC95" s="21">
        <v>5</v>
      </c>
      <c r="AD95" s="24" t="s">
        <v>5</v>
      </c>
      <c r="AE95" s="42"/>
      <c r="AF95" s="32"/>
      <c r="AG95" s="33"/>
      <c r="AI95" s="33"/>
    </row>
    <row r="96" spans="1:35" ht="15" thickBot="1" x14ac:dyDescent="0.4">
      <c r="A96" s="108"/>
      <c r="B96" s="6" t="s">
        <v>18</v>
      </c>
      <c r="C96" s="14">
        <v>0</v>
      </c>
      <c r="D96" s="14">
        <v>0</v>
      </c>
      <c r="E96" s="14">
        <v>1</v>
      </c>
      <c r="F96" s="14">
        <v>1</v>
      </c>
      <c r="G96" s="14">
        <v>3</v>
      </c>
      <c r="H96" s="14">
        <v>4</v>
      </c>
      <c r="I96" s="14">
        <f t="shared" ref="I96" si="200">SUM(C96:H96)</f>
        <v>9</v>
      </c>
      <c r="J96" s="13"/>
      <c r="K96" s="14"/>
      <c r="L96" s="14"/>
      <c r="M96" s="14"/>
      <c r="N96" s="14"/>
      <c r="O96" s="14"/>
      <c r="P96" s="15"/>
      <c r="Q96" s="13"/>
      <c r="R96" s="14"/>
      <c r="S96" s="14"/>
      <c r="T96" s="14"/>
      <c r="U96" s="14"/>
      <c r="V96" s="14"/>
      <c r="W96" s="15"/>
      <c r="X96" s="13">
        <f>C96+J96+Q96</f>
        <v>0</v>
      </c>
      <c r="Y96" s="14">
        <f t="shared" ref="Y96" si="201">D96+K96+R96</f>
        <v>0</v>
      </c>
      <c r="Z96" s="14">
        <f t="shared" ref="Z96" si="202">E96+L96+S96</f>
        <v>1</v>
      </c>
      <c r="AA96" s="14">
        <f t="shared" ref="AA96" si="203">F96+M96+T96</f>
        <v>1</v>
      </c>
      <c r="AB96" s="14">
        <f t="shared" ref="AB96" si="204">G96+N96+U96</f>
        <v>3</v>
      </c>
      <c r="AC96" s="14">
        <f t="shared" ref="AC96" si="205">H96+O96+V96</f>
        <v>4</v>
      </c>
      <c r="AD96" s="15">
        <f t="shared" ref="AD96" si="206">SUM(X96:AC96)</f>
        <v>9</v>
      </c>
      <c r="AE96" s="11"/>
      <c r="AF96" s="32">
        <f>(Y96*1+Z96*2+AA96*3+AB96*4+AC96*5)/AD96</f>
        <v>4.1111111111111107</v>
      </c>
      <c r="AG96" s="33">
        <f t="shared" si="150"/>
        <v>0.82222222222222219</v>
      </c>
      <c r="AH96">
        <f>(Y96*1+Z96*2+AA96*3+AB96*4+AC96*5)/(AD96-X96)</f>
        <v>4.1111111111111107</v>
      </c>
      <c r="AI96" s="33">
        <f t="shared" si="151"/>
        <v>0.82222222222222219</v>
      </c>
    </row>
    <row r="97" spans="1:35" x14ac:dyDescent="0.35">
      <c r="A97" s="116" t="s">
        <v>0</v>
      </c>
      <c r="B97" s="118" t="s">
        <v>1</v>
      </c>
      <c r="C97" s="120" t="s">
        <v>2</v>
      </c>
      <c r="D97" s="110"/>
      <c r="E97" s="110"/>
      <c r="F97" s="110"/>
      <c r="G97" s="110"/>
      <c r="H97" s="110"/>
      <c r="I97" s="121"/>
      <c r="J97" s="109" t="s">
        <v>3</v>
      </c>
      <c r="K97" s="110"/>
      <c r="L97" s="110"/>
      <c r="M97" s="110"/>
      <c r="N97" s="110"/>
      <c r="O97" s="110"/>
      <c r="P97" s="111"/>
      <c r="Q97" s="109" t="s">
        <v>4</v>
      </c>
      <c r="R97" s="110"/>
      <c r="S97" s="110"/>
      <c r="T97" s="110"/>
      <c r="U97" s="110"/>
      <c r="V97" s="110"/>
      <c r="W97" s="111"/>
      <c r="X97" s="112" t="s">
        <v>19</v>
      </c>
      <c r="Y97" s="113"/>
      <c r="Z97" s="113"/>
      <c r="AA97" s="113"/>
      <c r="AB97" s="113"/>
      <c r="AC97" s="113"/>
      <c r="AD97" s="114"/>
      <c r="AE97" s="42"/>
      <c r="AF97" s="32"/>
      <c r="AG97" s="33"/>
      <c r="AI97" s="33"/>
    </row>
    <row r="98" spans="1:35" x14ac:dyDescent="0.35">
      <c r="A98" s="117"/>
      <c r="B98" s="119"/>
      <c r="C98" s="18">
        <v>0</v>
      </c>
      <c r="D98" s="19">
        <v>1</v>
      </c>
      <c r="E98" s="19">
        <v>2</v>
      </c>
      <c r="F98" s="19">
        <v>3</v>
      </c>
      <c r="G98" s="19">
        <v>4</v>
      </c>
      <c r="H98" s="19">
        <v>5</v>
      </c>
      <c r="I98" s="22" t="s">
        <v>5</v>
      </c>
      <c r="J98" s="16">
        <v>0</v>
      </c>
      <c r="K98" s="19">
        <v>1</v>
      </c>
      <c r="L98" s="19">
        <v>2</v>
      </c>
      <c r="M98" s="19">
        <v>3</v>
      </c>
      <c r="N98" s="19">
        <v>4</v>
      </c>
      <c r="O98" s="19">
        <v>5</v>
      </c>
      <c r="P98" s="17" t="s">
        <v>5</v>
      </c>
      <c r="Q98" s="16">
        <v>0</v>
      </c>
      <c r="R98" s="19">
        <v>1</v>
      </c>
      <c r="S98" s="19">
        <v>2</v>
      </c>
      <c r="T98" s="19">
        <v>3</v>
      </c>
      <c r="U98" s="19">
        <v>4</v>
      </c>
      <c r="V98" s="19">
        <v>5</v>
      </c>
      <c r="W98" s="17" t="s">
        <v>5</v>
      </c>
      <c r="X98" s="23">
        <v>0</v>
      </c>
      <c r="Y98" s="21">
        <v>1</v>
      </c>
      <c r="Z98" s="21">
        <v>2</v>
      </c>
      <c r="AA98" s="21">
        <v>3</v>
      </c>
      <c r="AB98" s="21">
        <v>4</v>
      </c>
      <c r="AC98" s="21">
        <v>5</v>
      </c>
      <c r="AD98" s="24" t="s">
        <v>5</v>
      </c>
      <c r="AE98" s="42"/>
      <c r="AF98" s="32"/>
      <c r="AG98" s="33"/>
      <c r="AI98" s="33"/>
    </row>
    <row r="99" spans="1:35" x14ac:dyDescent="0.35">
      <c r="A99" s="107" t="s">
        <v>37</v>
      </c>
      <c r="B99" s="27" t="s">
        <v>7</v>
      </c>
      <c r="C99" s="11"/>
      <c r="D99" s="11"/>
      <c r="E99" s="11"/>
      <c r="F99" s="11"/>
      <c r="G99" s="11"/>
      <c r="H99" s="11"/>
      <c r="I99" s="11"/>
      <c r="J99" s="10">
        <v>2</v>
      </c>
      <c r="K99" s="11">
        <v>2</v>
      </c>
      <c r="L99" s="11">
        <v>0</v>
      </c>
      <c r="M99" s="11">
        <v>1</v>
      </c>
      <c r="N99" s="11">
        <v>1</v>
      </c>
      <c r="O99" s="11">
        <v>8</v>
      </c>
      <c r="P99" s="12">
        <f>SUM(J99:O99)</f>
        <v>14</v>
      </c>
      <c r="Q99" s="10"/>
      <c r="R99" s="11"/>
      <c r="S99" s="11"/>
      <c r="T99" s="11"/>
      <c r="U99" s="11"/>
      <c r="V99" s="11"/>
      <c r="W99" s="12"/>
      <c r="X99" s="10">
        <f>C99+J99+Q99</f>
        <v>2</v>
      </c>
      <c r="Y99" s="11">
        <f t="shared" ref="Y99" si="207">D99+K99+R99</f>
        <v>2</v>
      </c>
      <c r="Z99" s="11">
        <f t="shared" ref="Z99" si="208">E99+L99+S99</f>
        <v>0</v>
      </c>
      <c r="AA99" s="11">
        <f t="shared" ref="AA99" si="209">F99+M99+T99</f>
        <v>1</v>
      </c>
      <c r="AB99" s="11">
        <f t="shared" ref="AB99" si="210">G99+N99+U99</f>
        <v>1</v>
      </c>
      <c r="AC99" s="11">
        <f t="shared" ref="AC99" si="211">H99+O99+V99</f>
        <v>8</v>
      </c>
      <c r="AD99" s="12">
        <f t="shared" ref="AD99" si="212">SUM(X99:AC99)</f>
        <v>14</v>
      </c>
      <c r="AE99" s="11"/>
      <c r="AF99" s="32">
        <f>(Y99*1+Z99*2+AA99*3+AB99*4+AC99*5)/AD99</f>
        <v>3.5</v>
      </c>
      <c r="AG99" s="33">
        <f t="shared" si="150"/>
        <v>0.7</v>
      </c>
      <c r="AH99">
        <f>(Y99*1+Z99*2+AA99*3+AB99*4+AC99*5)/(AD99-X99)</f>
        <v>4.083333333333333</v>
      </c>
      <c r="AI99" s="33">
        <f t="shared" si="151"/>
        <v>0.81666666666666665</v>
      </c>
    </row>
    <row r="100" spans="1:35" x14ac:dyDescent="0.35">
      <c r="A100" s="107"/>
      <c r="B100" s="27" t="s">
        <v>8</v>
      </c>
      <c r="C100" s="11"/>
      <c r="D100" s="11"/>
      <c r="E100" s="11"/>
      <c r="F100" s="11"/>
      <c r="G100" s="11"/>
      <c r="H100" s="11"/>
      <c r="I100" s="11"/>
      <c r="J100" s="10">
        <v>2</v>
      </c>
      <c r="K100" s="11">
        <v>2</v>
      </c>
      <c r="L100" s="11">
        <v>0</v>
      </c>
      <c r="M100" s="11">
        <v>0</v>
      </c>
      <c r="N100" s="11">
        <v>2</v>
      </c>
      <c r="O100" s="11">
        <v>8</v>
      </c>
      <c r="P100" s="12">
        <f t="shared" ref="P100:P103" si="213">SUM(J100:O100)</f>
        <v>14</v>
      </c>
      <c r="Q100" s="10"/>
      <c r="R100" s="11"/>
      <c r="S100" s="11"/>
      <c r="T100" s="11"/>
      <c r="U100" s="11"/>
      <c r="V100" s="11"/>
      <c r="W100" s="12"/>
      <c r="X100" s="10">
        <f t="shared" ref="X100:X103" si="214">C100+J100+Q100</f>
        <v>2</v>
      </c>
      <c r="Y100" s="11">
        <f t="shared" ref="Y100:Y103" si="215">D100+K100+R100</f>
        <v>2</v>
      </c>
      <c r="Z100" s="11">
        <f t="shared" ref="Z100:Z103" si="216">E100+L100+S100</f>
        <v>0</v>
      </c>
      <c r="AA100" s="11">
        <f t="shared" ref="AA100:AA103" si="217">F100+M100+T100</f>
        <v>0</v>
      </c>
      <c r="AB100" s="11">
        <f t="shared" ref="AB100:AB103" si="218">G100+N100+U100</f>
        <v>2</v>
      </c>
      <c r="AC100" s="11">
        <f t="shared" ref="AC100:AC103" si="219">H100+O100+V100</f>
        <v>8</v>
      </c>
      <c r="AD100" s="12">
        <f t="shared" ref="AD100:AD103" si="220">SUM(X100:AC100)</f>
        <v>14</v>
      </c>
      <c r="AE100" s="11"/>
      <c r="AF100" s="32">
        <f>(Y100*1+Z100*2+AA100*3+AB100*4+AC100*5)/AD100</f>
        <v>3.5714285714285716</v>
      </c>
      <c r="AG100" s="33">
        <f t="shared" si="150"/>
        <v>0.7142857142857143</v>
      </c>
      <c r="AH100">
        <f>(Y100*1+Z100*2+AA100*3+AB100*4+AC100*5)/(AD100-X100)</f>
        <v>4.166666666666667</v>
      </c>
      <c r="AI100" s="33">
        <f t="shared" si="151"/>
        <v>0.83333333333333337</v>
      </c>
    </row>
    <row r="101" spans="1:35" x14ac:dyDescent="0.35">
      <c r="A101" s="107"/>
      <c r="B101" s="27" t="s">
        <v>9</v>
      </c>
      <c r="C101" s="11"/>
      <c r="D101" s="11"/>
      <c r="E101" s="11"/>
      <c r="F101" s="11"/>
      <c r="G101" s="11"/>
      <c r="H101" s="11"/>
      <c r="I101" s="11"/>
      <c r="J101" s="10">
        <v>2</v>
      </c>
      <c r="K101" s="11">
        <v>1</v>
      </c>
      <c r="L101" s="11">
        <v>0</v>
      </c>
      <c r="M101" s="11">
        <v>1</v>
      </c>
      <c r="N101" s="11">
        <v>1</v>
      </c>
      <c r="O101" s="11">
        <v>9</v>
      </c>
      <c r="P101" s="12">
        <f t="shared" si="213"/>
        <v>14</v>
      </c>
      <c r="Q101" s="10"/>
      <c r="R101" s="11"/>
      <c r="S101" s="11"/>
      <c r="T101" s="11"/>
      <c r="U101" s="11"/>
      <c r="V101" s="11"/>
      <c r="W101" s="12"/>
      <c r="X101" s="10">
        <f t="shared" si="214"/>
        <v>2</v>
      </c>
      <c r="Y101" s="11">
        <f t="shared" si="215"/>
        <v>1</v>
      </c>
      <c r="Z101" s="11">
        <f t="shared" si="216"/>
        <v>0</v>
      </c>
      <c r="AA101" s="11">
        <f t="shared" si="217"/>
        <v>1</v>
      </c>
      <c r="AB101" s="11">
        <f t="shared" si="218"/>
        <v>1</v>
      </c>
      <c r="AC101" s="11">
        <f t="shared" si="219"/>
        <v>9</v>
      </c>
      <c r="AD101" s="12">
        <f t="shared" si="220"/>
        <v>14</v>
      </c>
      <c r="AE101" s="11"/>
      <c r="AF101" s="32">
        <f>(Y101*1+Z101*2+AA101*3+AB101*4+AC101*5)/AD101</f>
        <v>3.7857142857142856</v>
      </c>
      <c r="AG101" s="33">
        <f t="shared" si="150"/>
        <v>0.75714285714285712</v>
      </c>
      <c r="AH101">
        <f>(Y101*1+Z101*2+AA101*3+AB101*4+AC101*5)/(AD101-X101)</f>
        <v>4.416666666666667</v>
      </c>
      <c r="AI101" s="33">
        <f t="shared" si="151"/>
        <v>0.88333333333333341</v>
      </c>
    </row>
    <row r="102" spans="1:35" x14ac:dyDescent="0.35">
      <c r="A102" s="107"/>
      <c r="B102" s="27" t="s">
        <v>10</v>
      </c>
      <c r="C102" s="11"/>
      <c r="D102" s="11"/>
      <c r="E102" s="11"/>
      <c r="F102" s="11"/>
      <c r="G102" s="11"/>
      <c r="H102" s="11"/>
      <c r="I102" s="11"/>
      <c r="J102" s="10">
        <v>2</v>
      </c>
      <c r="K102" s="11">
        <v>1</v>
      </c>
      <c r="L102" s="11">
        <v>0</v>
      </c>
      <c r="M102" s="11">
        <v>1</v>
      </c>
      <c r="N102" s="11">
        <v>1</v>
      </c>
      <c r="O102" s="11">
        <v>9</v>
      </c>
      <c r="P102" s="12">
        <f t="shared" si="213"/>
        <v>14</v>
      </c>
      <c r="Q102" s="10"/>
      <c r="R102" s="11"/>
      <c r="S102" s="11"/>
      <c r="T102" s="11"/>
      <c r="U102" s="11"/>
      <c r="V102" s="11"/>
      <c r="W102" s="12"/>
      <c r="X102" s="10">
        <f t="shared" si="214"/>
        <v>2</v>
      </c>
      <c r="Y102" s="11">
        <f t="shared" si="215"/>
        <v>1</v>
      </c>
      <c r="Z102" s="11">
        <f t="shared" si="216"/>
        <v>0</v>
      </c>
      <c r="AA102" s="11">
        <f t="shared" si="217"/>
        <v>1</v>
      </c>
      <c r="AB102" s="11">
        <f t="shared" si="218"/>
        <v>1</v>
      </c>
      <c r="AC102" s="11">
        <f t="shared" si="219"/>
        <v>9</v>
      </c>
      <c r="AD102" s="12">
        <f t="shared" si="220"/>
        <v>14</v>
      </c>
      <c r="AE102" s="11"/>
      <c r="AF102" s="32">
        <f>(Y102*1+Z102*2+AA102*3+AB102*4+AC102*5)/AD102</f>
        <v>3.7857142857142856</v>
      </c>
      <c r="AG102" s="33">
        <f t="shared" si="150"/>
        <v>0.75714285714285712</v>
      </c>
      <c r="AH102">
        <f>(Y102*1+Z102*2+AA102*3+AB102*4+AC102*5)/(AD102-X102)</f>
        <v>4.416666666666667</v>
      </c>
      <c r="AI102" s="33">
        <f t="shared" si="151"/>
        <v>0.88333333333333341</v>
      </c>
    </row>
    <row r="103" spans="1:35" x14ac:dyDescent="0.35">
      <c r="A103" s="107"/>
      <c r="B103" s="27" t="s">
        <v>11</v>
      </c>
      <c r="C103" s="11"/>
      <c r="D103" s="11"/>
      <c r="E103" s="11"/>
      <c r="F103" s="11"/>
      <c r="G103" s="11"/>
      <c r="H103" s="11"/>
      <c r="I103" s="11"/>
      <c r="J103" s="10">
        <v>2</v>
      </c>
      <c r="K103" s="11">
        <v>1</v>
      </c>
      <c r="L103" s="11">
        <v>0</v>
      </c>
      <c r="M103" s="11">
        <v>1</v>
      </c>
      <c r="N103" s="11">
        <v>2</v>
      </c>
      <c r="O103" s="11">
        <v>8</v>
      </c>
      <c r="P103" s="12">
        <f t="shared" si="213"/>
        <v>14</v>
      </c>
      <c r="Q103" s="10"/>
      <c r="R103" s="11"/>
      <c r="S103" s="11"/>
      <c r="T103" s="11"/>
      <c r="U103" s="11"/>
      <c r="V103" s="11"/>
      <c r="W103" s="12"/>
      <c r="X103" s="10">
        <f t="shared" si="214"/>
        <v>2</v>
      </c>
      <c r="Y103" s="11">
        <f t="shared" si="215"/>
        <v>1</v>
      </c>
      <c r="Z103" s="11">
        <f t="shared" si="216"/>
        <v>0</v>
      </c>
      <c r="AA103" s="11">
        <f t="shared" si="217"/>
        <v>1</v>
      </c>
      <c r="AB103" s="11">
        <f t="shared" si="218"/>
        <v>2</v>
      </c>
      <c r="AC103" s="11">
        <f t="shared" si="219"/>
        <v>8</v>
      </c>
      <c r="AD103" s="12">
        <f t="shared" si="220"/>
        <v>14</v>
      </c>
      <c r="AE103" s="11"/>
      <c r="AF103" s="32">
        <f>(Y103*1+Z103*2+AA103*3+AB103*4+AC103*5)/AD103</f>
        <v>3.7142857142857144</v>
      </c>
      <c r="AG103" s="33">
        <f t="shared" si="150"/>
        <v>0.74285714285714288</v>
      </c>
      <c r="AH103">
        <f>(Y103*1+Z103*2+AA103*3+AB103*4+AC103*5)/(AD103-X103)</f>
        <v>4.333333333333333</v>
      </c>
      <c r="AI103" s="33">
        <f t="shared" si="151"/>
        <v>0.86666666666666659</v>
      </c>
    </row>
    <row r="104" spans="1:35" x14ac:dyDescent="0.35">
      <c r="A104" s="107"/>
      <c r="B104" s="115" t="s">
        <v>12</v>
      </c>
      <c r="C104" s="105" t="s">
        <v>2</v>
      </c>
      <c r="D104" s="101"/>
      <c r="E104" s="101"/>
      <c r="F104" s="101"/>
      <c r="G104" s="101"/>
      <c r="H104" s="101"/>
      <c r="I104" s="106"/>
      <c r="J104" s="100" t="s">
        <v>3</v>
      </c>
      <c r="K104" s="101"/>
      <c r="L104" s="101"/>
      <c r="M104" s="101"/>
      <c r="N104" s="101"/>
      <c r="O104" s="101"/>
      <c r="P104" s="102"/>
      <c r="Q104" s="100" t="s">
        <v>4</v>
      </c>
      <c r="R104" s="101"/>
      <c r="S104" s="101"/>
      <c r="T104" s="101"/>
      <c r="U104" s="101"/>
      <c r="V104" s="101"/>
      <c r="W104" s="102"/>
      <c r="X104" s="122" t="s">
        <v>19</v>
      </c>
      <c r="Y104" s="123"/>
      <c r="Z104" s="123"/>
      <c r="AA104" s="123"/>
      <c r="AB104" s="123"/>
      <c r="AC104" s="123"/>
      <c r="AD104" s="124"/>
      <c r="AE104" s="42"/>
      <c r="AF104" s="32"/>
      <c r="AG104" s="33"/>
      <c r="AI104" s="33"/>
    </row>
    <row r="105" spans="1:35" ht="15" thickBot="1" x14ac:dyDescent="0.4">
      <c r="A105" s="107"/>
      <c r="B105" s="115"/>
      <c r="C105" s="7">
        <v>0</v>
      </c>
      <c r="D105" s="8">
        <v>1</v>
      </c>
      <c r="E105" s="8">
        <v>2</v>
      </c>
      <c r="F105" s="8">
        <v>3</v>
      </c>
      <c r="G105" s="8">
        <v>4</v>
      </c>
      <c r="H105" s="8">
        <v>5</v>
      </c>
      <c r="I105" s="25" t="s">
        <v>5</v>
      </c>
      <c r="J105" s="16">
        <v>0</v>
      </c>
      <c r="K105" s="19">
        <v>1</v>
      </c>
      <c r="L105" s="19">
        <v>2</v>
      </c>
      <c r="M105" s="19">
        <v>3</v>
      </c>
      <c r="N105" s="19">
        <v>4</v>
      </c>
      <c r="O105" s="19">
        <v>5</v>
      </c>
      <c r="P105" s="17" t="s">
        <v>5</v>
      </c>
      <c r="Q105" s="16">
        <v>0</v>
      </c>
      <c r="R105" s="19">
        <v>1</v>
      </c>
      <c r="S105" s="19">
        <v>2</v>
      </c>
      <c r="T105" s="19">
        <v>3</v>
      </c>
      <c r="U105" s="19">
        <v>4</v>
      </c>
      <c r="V105" s="19">
        <v>5</v>
      </c>
      <c r="W105" s="17" t="s">
        <v>5</v>
      </c>
      <c r="X105" s="23">
        <v>0</v>
      </c>
      <c r="Y105" s="21">
        <v>1</v>
      </c>
      <c r="Z105" s="21">
        <v>2</v>
      </c>
      <c r="AA105" s="21">
        <v>3</v>
      </c>
      <c r="AB105" s="21">
        <v>4</v>
      </c>
      <c r="AC105" s="21">
        <v>5</v>
      </c>
      <c r="AD105" s="24" t="s">
        <v>5</v>
      </c>
      <c r="AE105" s="42"/>
      <c r="AF105" s="32"/>
      <c r="AG105" s="33"/>
      <c r="AI105" s="33"/>
    </row>
    <row r="106" spans="1:35" x14ac:dyDescent="0.35">
      <c r="A106" s="107"/>
      <c r="B106" s="4" t="s">
        <v>13</v>
      </c>
      <c r="C106" s="11"/>
      <c r="D106" s="11"/>
      <c r="E106" s="11"/>
      <c r="F106" s="11"/>
      <c r="G106" s="11"/>
      <c r="H106" s="11"/>
      <c r="I106" s="11"/>
      <c r="J106" s="10">
        <v>2</v>
      </c>
      <c r="K106" s="11">
        <v>0</v>
      </c>
      <c r="L106" s="11">
        <v>0</v>
      </c>
      <c r="M106" s="11">
        <v>1</v>
      </c>
      <c r="N106" s="11">
        <v>0</v>
      </c>
      <c r="O106" s="11">
        <v>11</v>
      </c>
      <c r="P106" s="12">
        <f>SUM(J106:O106)</f>
        <v>14</v>
      </c>
      <c r="Q106" s="10"/>
      <c r="R106" s="11"/>
      <c r="S106" s="11"/>
      <c r="T106" s="11"/>
      <c r="U106" s="11"/>
      <c r="V106" s="11"/>
      <c r="W106" s="12"/>
      <c r="X106" s="10">
        <f>C106+J106+Q106</f>
        <v>2</v>
      </c>
      <c r="Y106" s="11">
        <f t="shared" ref="Y106" si="221">D106+K106+R106</f>
        <v>0</v>
      </c>
      <c r="Z106" s="11">
        <f t="shared" ref="Z106" si="222">E106+L106+S106</f>
        <v>0</v>
      </c>
      <c r="AA106" s="11">
        <f t="shared" ref="AA106" si="223">F106+M106+T106</f>
        <v>1</v>
      </c>
      <c r="AB106" s="11">
        <f t="shared" ref="AB106" si="224">G106+N106+U106</f>
        <v>0</v>
      </c>
      <c r="AC106" s="11">
        <f t="shared" ref="AC106" si="225">H106+O106+V106</f>
        <v>11</v>
      </c>
      <c r="AD106" s="12">
        <f t="shared" ref="AD106" si="226">SUM(X106:AC106)</f>
        <v>14</v>
      </c>
      <c r="AE106" s="11"/>
      <c r="AF106" s="32">
        <f>(Y106*1+Z106*2+AA106*3+AB106*4+AC106*5)/AD106</f>
        <v>4.1428571428571432</v>
      </c>
      <c r="AG106" s="33">
        <f t="shared" si="150"/>
        <v>0.82857142857142863</v>
      </c>
      <c r="AH106">
        <f>(Y106*1+Z106*2+AA106*3+AB106*4+AC106*5)/(AD106-X106)</f>
        <v>4.833333333333333</v>
      </c>
      <c r="AI106" s="33">
        <f t="shared" si="151"/>
        <v>0.96666666666666656</v>
      </c>
    </row>
    <row r="107" spans="1:35" x14ac:dyDescent="0.35">
      <c r="A107" s="107"/>
      <c r="B107" s="2" t="s">
        <v>14</v>
      </c>
      <c r="C107" s="11"/>
      <c r="D107" s="11"/>
      <c r="E107" s="11"/>
      <c r="F107" s="11"/>
      <c r="G107" s="11"/>
      <c r="H107" s="11"/>
      <c r="I107" s="11"/>
      <c r="J107" s="10">
        <v>2</v>
      </c>
      <c r="K107" s="11">
        <v>0</v>
      </c>
      <c r="L107" s="11">
        <v>0</v>
      </c>
      <c r="M107" s="11">
        <v>1</v>
      </c>
      <c r="N107" s="11">
        <v>1</v>
      </c>
      <c r="O107" s="11">
        <v>10</v>
      </c>
      <c r="P107" s="12">
        <f t="shared" ref="P107:P109" si="227">SUM(J107:O107)</f>
        <v>14</v>
      </c>
      <c r="Q107" s="10"/>
      <c r="R107" s="11"/>
      <c r="S107" s="11"/>
      <c r="T107" s="11"/>
      <c r="U107" s="11"/>
      <c r="V107" s="11"/>
      <c r="W107" s="12"/>
      <c r="X107" s="10">
        <f t="shared" ref="X107:X109" si="228">C107+J107+Q107</f>
        <v>2</v>
      </c>
      <c r="Y107" s="11">
        <f t="shared" ref="Y107:Y109" si="229">D107+K107+R107</f>
        <v>0</v>
      </c>
      <c r="Z107" s="11">
        <f t="shared" ref="Z107:Z109" si="230">E107+L107+S107</f>
        <v>0</v>
      </c>
      <c r="AA107" s="11">
        <f t="shared" ref="AA107:AA109" si="231">F107+M107+T107</f>
        <v>1</v>
      </c>
      <c r="AB107" s="11">
        <f t="shared" ref="AB107:AB109" si="232">G107+N107+U107</f>
        <v>1</v>
      </c>
      <c r="AC107" s="11">
        <f t="shared" ref="AC107:AC109" si="233">H107+O107+V107</f>
        <v>10</v>
      </c>
      <c r="AD107" s="12">
        <f t="shared" ref="AD107:AD109" si="234">SUM(X107:AC107)</f>
        <v>14</v>
      </c>
      <c r="AE107" s="11"/>
      <c r="AF107" s="32">
        <f>(Y107*1+Z107*2+AA107*3+AB107*4+AC107*5)/AD107</f>
        <v>4.0714285714285712</v>
      </c>
      <c r="AG107" s="33">
        <f t="shared" si="150"/>
        <v>0.81428571428571428</v>
      </c>
      <c r="AH107">
        <f>(Y107*1+Z107*2+AA107*3+AB107*4+AC107*5)/(AD107-X107)</f>
        <v>4.75</v>
      </c>
      <c r="AI107" s="33">
        <f t="shared" si="151"/>
        <v>0.95</v>
      </c>
    </row>
    <row r="108" spans="1:35" x14ac:dyDescent="0.35">
      <c r="A108" s="107"/>
      <c r="B108" s="5" t="s">
        <v>15</v>
      </c>
      <c r="C108" s="11"/>
      <c r="D108" s="11"/>
      <c r="E108" s="11"/>
      <c r="F108" s="11"/>
      <c r="G108" s="11"/>
      <c r="H108" s="11"/>
      <c r="I108" s="11"/>
      <c r="J108" s="10">
        <v>2</v>
      </c>
      <c r="K108" s="11">
        <v>0</v>
      </c>
      <c r="L108" s="11">
        <v>0</v>
      </c>
      <c r="M108" s="11">
        <v>1</v>
      </c>
      <c r="N108" s="11">
        <v>2</v>
      </c>
      <c r="O108" s="11">
        <v>9</v>
      </c>
      <c r="P108" s="12">
        <f t="shared" si="227"/>
        <v>14</v>
      </c>
      <c r="Q108" s="10"/>
      <c r="R108" s="11"/>
      <c r="S108" s="11"/>
      <c r="T108" s="11"/>
      <c r="U108" s="11"/>
      <c r="V108" s="11"/>
      <c r="W108" s="12"/>
      <c r="X108" s="10">
        <f t="shared" si="228"/>
        <v>2</v>
      </c>
      <c r="Y108" s="11">
        <f t="shared" si="229"/>
        <v>0</v>
      </c>
      <c r="Z108" s="11">
        <f t="shared" si="230"/>
        <v>0</v>
      </c>
      <c r="AA108" s="11">
        <f t="shared" si="231"/>
        <v>1</v>
      </c>
      <c r="AB108" s="11">
        <f t="shared" si="232"/>
        <v>2</v>
      </c>
      <c r="AC108" s="11">
        <f t="shared" si="233"/>
        <v>9</v>
      </c>
      <c r="AD108" s="12">
        <f t="shared" si="234"/>
        <v>14</v>
      </c>
      <c r="AE108" s="11"/>
      <c r="AF108" s="32">
        <f>(Y108*1+Z108*2+AA108*3+AB108*4+AC108*5)/AD108</f>
        <v>4</v>
      </c>
      <c r="AG108" s="33">
        <f t="shared" si="150"/>
        <v>0.8</v>
      </c>
      <c r="AH108">
        <f>(Y108*1+Z108*2+AA108*3+AB108*4+AC108*5)/(AD108-X108)</f>
        <v>4.666666666666667</v>
      </c>
      <c r="AI108" s="33">
        <f t="shared" si="151"/>
        <v>0.93333333333333335</v>
      </c>
    </row>
    <row r="109" spans="1:35" ht="15" thickBot="1" x14ac:dyDescent="0.4">
      <c r="A109" s="107"/>
      <c r="B109" s="3" t="s">
        <v>16</v>
      </c>
      <c r="C109" s="14"/>
      <c r="D109" s="14"/>
      <c r="E109" s="14"/>
      <c r="F109" s="14"/>
      <c r="G109" s="14"/>
      <c r="H109" s="14"/>
      <c r="I109" s="14"/>
      <c r="J109" s="10">
        <v>2</v>
      </c>
      <c r="K109" s="11">
        <v>0</v>
      </c>
      <c r="L109" s="11">
        <v>0</v>
      </c>
      <c r="M109" s="11">
        <v>2</v>
      </c>
      <c r="N109" s="11">
        <v>1</v>
      </c>
      <c r="O109" s="11">
        <v>9</v>
      </c>
      <c r="P109" s="12">
        <f t="shared" si="227"/>
        <v>14</v>
      </c>
      <c r="Q109" s="10"/>
      <c r="R109" s="11"/>
      <c r="S109" s="11"/>
      <c r="T109" s="11"/>
      <c r="U109" s="11"/>
      <c r="V109" s="11"/>
      <c r="W109" s="12"/>
      <c r="X109" s="10">
        <f t="shared" si="228"/>
        <v>2</v>
      </c>
      <c r="Y109" s="11">
        <f t="shared" si="229"/>
        <v>0</v>
      </c>
      <c r="Z109" s="11">
        <f t="shared" si="230"/>
        <v>0</v>
      </c>
      <c r="AA109" s="11">
        <f t="shared" si="231"/>
        <v>2</v>
      </c>
      <c r="AB109" s="11">
        <f t="shared" si="232"/>
        <v>1</v>
      </c>
      <c r="AC109" s="11">
        <f t="shared" si="233"/>
        <v>9</v>
      </c>
      <c r="AD109" s="12">
        <f t="shared" si="234"/>
        <v>14</v>
      </c>
      <c r="AE109" s="11"/>
      <c r="AF109" s="32">
        <f>(Y109*1+Z109*2+AA109*3+AB109*4+AC109*5)/AD109</f>
        <v>3.9285714285714284</v>
      </c>
      <c r="AG109" s="33">
        <f t="shared" si="150"/>
        <v>0.7857142857142857</v>
      </c>
      <c r="AH109">
        <f>(Y109*1+Z109*2+AA109*3+AB109*4+AC109*5)/(AD109-X109)</f>
        <v>4.583333333333333</v>
      </c>
      <c r="AI109" s="33">
        <f t="shared" si="151"/>
        <v>0.91666666666666663</v>
      </c>
    </row>
    <row r="110" spans="1:35" x14ac:dyDescent="0.35">
      <c r="A110" s="107"/>
      <c r="B110" s="103" t="s">
        <v>17</v>
      </c>
      <c r="C110" s="132" t="s">
        <v>2</v>
      </c>
      <c r="D110" s="133"/>
      <c r="E110" s="133"/>
      <c r="F110" s="133"/>
      <c r="G110" s="133"/>
      <c r="H110" s="133"/>
      <c r="I110" s="134"/>
      <c r="J110" s="100" t="s">
        <v>3</v>
      </c>
      <c r="K110" s="101"/>
      <c r="L110" s="101"/>
      <c r="M110" s="101"/>
      <c r="N110" s="101"/>
      <c r="O110" s="101"/>
      <c r="P110" s="102"/>
      <c r="Q110" s="100" t="s">
        <v>4</v>
      </c>
      <c r="R110" s="101"/>
      <c r="S110" s="101"/>
      <c r="T110" s="101"/>
      <c r="U110" s="101"/>
      <c r="V110" s="101"/>
      <c r="W110" s="102"/>
      <c r="X110" s="122" t="s">
        <v>19</v>
      </c>
      <c r="Y110" s="123"/>
      <c r="Z110" s="123"/>
      <c r="AA110" s="123"/>
      <c r="AB110" s="123"/>
      <c r="AC110" s="123"/>
      <c r="AD110" s="124"/>
      <c r="AE110" s="42"/>
      <c r="AF110" s="32"/>
      <c r="AG110" s="33"/>
      <c r="AI110" s="33"/>
    </row>
    <row r="111" spans="1:35" ht="15" thickBot="1" x14ac:dyDescent="0.4">
      <c r="A111" s="107"/>
      <c r="B111" s="104"/>
      <c r="C111" s="7">
        <v>0</v>
      </c>
      <c r="D111" s="8">
        <v>1</v>
      </c>
      <c r="E111" s="8">
        <v>2</v>
      </c>
      <c r="F111" s="8">
        <v>3</v>
      </c>
      <c r="G111" s="8">
        <v>4</v>
      </c>
      <c r="H111" s="8">
        <v>5</v>
      </c>
      <c r="I111" s="25" t="s">
        <v>5</v>
      </c>
      <c r="J111" s="16">
        <v>0</v>
      </c>
      <c r="K111" s="19">
        <v>1</v>
      </c>
      <c r="L111" s="19">
        <v>2</v>
      </c>
      <c r="M111" s="19">
        <v>3</v>
      </c>
      <c r="N111" s="19">
        <v>4</v>
      </c>
      <c r="O111" s="19">
        <v>5</v>
      </c>
      <c r="P111" s="17" t="s">
        <v>5</v>
      </c>
      <c r="Q111" s="16">
        <v>0</v>
      </c>
      <c r="R111" s="19">
        <v>1</v>
      </c>
      <c r="S111" s="19">
        <v>2</v>
      </c>
      <c r="T111" s="19">
        <v>3</v>
      </c>
      <c r="U111" s="19">
        <v>4</v>
      </c>
      <c r="V111" s="19">
        <v>5</v>
      </c>
      <c r="W111" s="17" t="s">
        <v>5</v>
      </c>
      <c r="X111" s="23">
        <v>0</v>
      </c>
      <c r="Y111" s="21">
        <v>1</v>
      </c>
      <c r="Z111" s="21">
        <v>2</v>
      </c>
      <c r="AA111" s="21">
        <v>3</v>
      </c>
      <c r="AB111" s="21">
        <v>4</v>
      </c>
      <c r="AC111" s="21">
        <v>5</v>
      </c>
      <c r="AD111" s="24" t="s">
        <v>5</v>
      </c>
      <c r="AE111" s="42"/>
      <c r="AF111" s="32"/>
      <c r="AG111" s="33"/>
      <c r="AI111" s="33"/>
    </row>
    <row r="112" spans="1:35" ht="15" thickBot="1" x14ac:dyDescent="0.4">
      <c r="A112" s="108"/>
      <c r="B112" s="6" t="s">
        <v>18</v>
      </c>
      <c r="C112" s="14"/>
      <c r="D112" s="14"/>
      <c r="E112" s="14"/>
      <c r="F112" s="14"/>
      <c r="G112" s="14"/>
      <c r="H112" s="14"/>
      <c r="I112" s="14"/>
      <c r="J112" s="13">
        <v>3</v>
      </c>
      <c r="K112" s="14">
        <v>0</v>
      </c>
      <c r="L112" s="14">
        <v>2</v>
      </c>
      <c r="M112" s="14">
        <v>4</v>
      </c>
      <c r="N112" s="14">
        <v>1</v>
      </c>
      <c r="O112" s="14">
        <v>4</v>
      </c>
      <c r="P112" s="15">
        <f>SUM(J112:O112)</f>
        <v>14</v>
      </c>
      <c r="Q112" s="13"/>
      <c r="R112" s="14"/>
      <c r="S112" s="14"/>
      <c r="T112" s="14"/>
      <c r="U112" s="14"/>
      <c r="V112" s="14"/>
      <c r="W112" s="15"/>
      <c r="X112" s="13">
        <f>C112+J112+Q112</f>
        <v>3</v>
      </c>
      <c r="Y112" s="14">
        <f t="shared" ref="Y112" si="235">D112+K112+R112</f>
        <v>0</v>
      </c>
      <c r="Z112" s="14">
        <f t="shared" ref="Z112" si="236">E112+L112+S112</f>
        <v>2</v>
      </c>
      <c r="AA112" s="14">
        <f t="shared" ref="AA112" si="237">F112+M112+T112</f>
        <v>4</v>
      </c>
      <c r="AB112" s="14">
        <f t="shared" ref="AB112" si="238">G112+N112+U112</f>
        <v>1</v>
      </c>
      <c r="AC112" s="14">
        <f t="shared" ref="AC112" si="239">H112+O112+V112</f>
        <v>4</v>
      </c>
      <c r="AD112" s="15">
        <f t="shared" ref="AD112" si="240">SUM(X112:AC112)</f>
        <v>14</v>
      </c>
      <c r="AE112" s="11"/>
      <c r="AF112" s="32">
        <f>(Y112*1+Z112*2+AA112*3+AB112*4+AC112*5)/AD112</f>
        <v>2.8571428571428572</v>
      </c>
      <c r="AG112" s="33">
        <f t="shared" si="150"/>
        <v>0.5714285714285714</v>
      </c>
      <c r="AH112">
        <f>(Y112*1+Z112*2+AA112*3+AB112*4+AC112*5)/(AD112-X112)</f>
        <v>3.6363636363636362</v>
      </c>
      <c r="AI112" s="33">
        <f t="shared" si="151"/>
        <v>0.72727272727272729</v>
      </c>
    </row>
    <row r="113" spans="1:35" x14ac:dyDescent="0.35">
      <c r="A113" s="116" t="s">
        <v>0</v>
      </c>
      <c r="B113" s="118" t="s">
        <v>1</v>
      </c>
      <c r="C113" s="120" t="s">
        <v>2</v>
      </c>
      <c r="D113" s="110"/>
      <c r="E113" s="110"/>
      <c r="F113" s="110"/>
      <c r="G113" s="110"/>
      <c r="H113" s="110"/>
      <c r="I113" s="121"/>
      <c r="J113" s="109" t="s">
        <v>3</v>
      </c>
      <c r="K113" s="110"/>
      <c r="L113" s="110"/>
      <c r="M113" s="110"/>
      <c r="N113" s="110"/>
      <c r="O113" s="110"/>
      <c r="P113" s="111"/>
      <c r="Q113" s="109" t="s">
        <v>4</v>
      </c>
      <c r="R113" s="110"/>
      <c r="S113" s="110"/>
      <c r="T113" s="110"/>
      <c r="U113" s="110"/>
      <c r="V113" s="110"/>
      <c r="W113" s="111"/>
      <c r="X113" s="112" t="s">
        <v>19</v>
      </c>
      <c r="Y113" s="113"/>
      <c r="Z113" s="113"/>
      <c r="AA113" s="113"/>
      <c r="AB113" s="113"/>
      <c r="AC113" s="113"/>
      <c r="AD113" s="114"/>
      <c r="AE113" s="42"/>
      <c r="AF113" s="32"/>
      <c r="AG113" s="33"/>
      <c r="AI113" s="33"/>
    </row>
    <row r="114" spans="1:35" x14ac:dyDescent="0.35">
      <c r="A114" s="117"/>
      <c r="B114" s="119"/>
      <c r="C114" s="18">
        <v>0</v>
      </c>
      <c r="D114" s="19">
        <v>1</v>
      </c>
      <c r="E114" s="19">
        <v>2</v>
      </c>
      <c r="F114" s="19">
        <v>3</v>
      </c>
      <c r="G114" s="19">
        <v>4</v>
      </c>
      <c r="H114" s="19">
        <v>5</v>
      </c>
      <c r="I114" s="22" t="s">
        <v>5</v>
      </c>
      <c r="J114" s="16">
        <v>0</v>
      </c>
      <c r="K114" s="19">
        <v>1</v>
      </c>
      <c r="L114" s="19">
        <v>2</v>
      </c>
      <c r="M114" s="19">
        <v>3</v>
      </c>
      <c r="N114" s="19">
        <v>4</v>
      </c>
      <c r="O114" s="19">
        <v>5</v>
      </c>
      <c r="P114" s="17" t="s">
        <v>5</v>
      </c>
      <c r="Q114" s="16">
        <v>0</v>
      </c>
      <c r="R114" s="19">
        <v>1</v>
      </c>
      <c r="S114" s="19">
        <v>2</v>
      </c>
      <c r="T114" s="19">
        <v>3</v>
      </c>
      <c r="U114" s="19">
        <v>4</v>
      </c>
      <c r="V114" s="19">
        <v>5</v>
      </c>
      <c r="W114" s="17" t="s">
        <v>5</v>
      </c>
      <c r="X114" s="23">
        <v>0</v>
      </c>
      <c r="Y114" s="21">
        <v>1</v>
      </c>
      <c r="Z114" s="21">
        <v>2</v>
      </c>
      <c r="AA114" s="21">
        <v>3</v>
      </c>
      <c r="AB114" s="21">
        <v>4</v>
      </c>
      <c r="AC114" s="21">
        <v>5</v>
      </c>
      <c r="AD114" s="24" t="s">
        <v>5</v>
      </c>
      <c r="AE114" s="42"/>
      <c r="AF114" s="32"/>
      <c r="AG114" s="33"/>
      <c r="AI114" s="33"/>
    </row>
    <row r="115" spans="1:35" x14ac:dyDescent="0.35">
      <c r="A115" s="107" t="s">
        <v>38</v>
      </c>
      <c r="B115" s="27" t="s">
        <v>7</v>
      </c>
      <c r="C115" s="11"/>
      <c r="D115" s="11"/>
      <c r="E115" s="11"/>
      <c r="F115" s="11"/>
      <c r="G115" s="11"/>
      <c r="H115" s="11"/>
      <c r="I115" s="11"/>
      <c r="J115" s="10">
        <v>4</v>
      </c>
      <c r="K115" s="11">
        <v>3</v>
      </c>
      <c r="L115" s="11">
        <v>0</v>
      </c>
      <c r="M115" s="11">
        <v>4</v>
      </c>
      <c r="N115" s="11">
        <v>4</v>
      </c>
      <c r="O115" s="11">
        <v>13</v>
      </c>
      <c r="P115" s="12">
        <f>SUM(J115:O115)</f>
        <v>28</v>
      </c>
      <c r="Q115" s="10"/>
      <c r="R115" s="11"/>
      <c r="S115" s="11"/>
      <c r="T115" s="11"/>
      <c r="U115" s="11"/>
      <c r="V115" s="11"/>
      <c r="W115" s="12"/>
      <c r="X115" s="10">
        <f>C115+J115+Q115</f>
        <v>4</v>
      </c>
      <c r="Y115" s="11">
        <f t="shared" ref="Y115" si="241">D115+K115+R115</f>
        <v>3</v>
      </c>
      <c r="Z115" s="11">
        <f t="shared" ref="Z115" si="242">E115+L115+S115</f>
        <v>0</v>
      </c>
      <c r="AA115" s="11">
        <f t="shared" ref="AA115" si="243">F115+M115+T115</f>
        <v>4</v>
      </c>
      <c r="AB115" s="11">
        <f t="shared" ref="AB115" si="244">G115+N115+U115</f>
        <v>4</v>
      </c>
      <c r="AC115" s="11">
        <f t="shared" ref="AC115" si="245">H115+O115+V115</f>
        <v>13</v>
      </c>
      <c r="AD115" s="12">
        <f t="shared" ref="AD115" si="246">SUM(X115:AC115)</f>
        <v>28</v>
      </c>
      <c r="AE115" s="11"/>
      <c r="AF115" s="32">
        <f>(Y115*1+Z115*2+AA115*3+AB115*4+AC115*5)/AD115</f>
        <v>3.4285714285714284</v>
      </c>
      <c r="AG115" s="33">
        <f t="shared" si="150"/>
        <v>0.68571428571428572</v>
      </c>
      <c r="AH115">
        <f>(Y115*1+Z115*2+AA115*3+AB115*4+AC115*5)/(AD115-X115)</f>
        <v>4</v>
      </c>
      <c r="AI115" s="33">
        <f t="shared" si="151"/>
        <v>0.8</v>
      </c>
    </row>
    <row r="116" spans="1:35" x14ac:dyDescent="0.35">
      <c r="A116" s="107"/>
      <c r="B116" s="27" t="s">
        <v>8</v>
      </c>
      <c r="C116" s="11"/>
      <c r="D116" s="11"/>
      <c r="E116" s="11"/>
      <c r="F116" s="11"/>
      <c r="G116" s="11"/>
      <c r="H116" s="11"/>
      <c r="I116" s="11"/>
      <c r="J116" s="10">
        <v>4</v>
      </c>
      <c r="K116" s="11">
        <v>3</v>
      </c>
      <c r="L116" s="11">
        <v>0</v>
      </c>
      <c r="M116" s="11">
        <v>4</v>
      </c>
      <c r="N116" s="11">
        <v>4</v>
      </c>
      <c r="O116" s="11">
        <v>13</v>
      </c>
      <c r="P116" s="12">
        <f t="shared" ref="P116:P119" si="247">SUM(J116:O116)</f>
        <v>28</v>
      </c>
      <c r="Q116" s="10"/>
      <c r="R116" s="11"/>
      <c r="S116" s="11"/>
      <c r="T116" s="11"/>
      <c r="U116" s="11"/>
      <c r="V116" s="11"/>
      <c r="W116" s="12"/>
      <c r="X116" s="10">
        <f t="shared" ref="X116:X119" si="248">C116+J116+Q116</f>
        <v>4</v>
      </c>
      <c r="Y116" s="11">
        <f t="shared" ref="Y116:Y119" si="249">D116+K116+R116</f>
        <v>3</v>
      </c>
      <c r="Z116" s="11">
        <f t="shared" ref="Z116:Z119" si="250">E116+L116+S116</f>
        <v>0</v>
      </c>
      <c r="AA116" s="11">
        <f t="shared" ref="AA116:AA119" si="251">F116+M116+T116</f>
        <v>4</v>
      </c>
      <c r="AB116" s="11">
        <f t="shared" ref="AB116:AB119" si="252">G116+N116+U116</f>
        <v>4</v>
      </c>
      <c r="AC116" s="11">
        <f t="shared" ref="AC116:AC119" si="253">H116+O116+V116</f>
        <v>13</v>
      </c>
      <c r="AD116" s="12">
        <f t="shared" ref="AD116:AD119" si="254">SUM(X116:AC116)</f>
        <v>28</v>
      </c>
      <c r="AE116" s="11"/>
      <c r="AF116" s="32">
        <f>(Y116*1+Z116*2+AA116*3+AB116*4+AC116*5)/AD116</f>
        <v>3.4285714285714284</v>
      </c>
      <c r="AG116" s="33">
        <f t="shared" si="150"/>
        <v>0.68571428571428572</v>
      </c>
      <c r="AH116">
        <f>(Y116*1+Z116*2+AA116*3+AB116*4+AC116*5)/(AD116-X116)</f>
        <v>4</v>
      </c>
      <c r="AI116" s="33">
        <f t="shared" si="151"/>
        <v>0.8</v>
      </c>
    </row>
    <row r="117" spans="1:35" x14ac:dyDescent="0.35">
      <c r="A117" s="107"/>
      <c r="B117" s="27" t="s">
        <v>9</v>
      </c>
      <c r="C117" s="11"/>
      <c r="D117" s="11"/>
      <c r="E117" s="11"/>
      <c r="F117" s="11"/>
      <c r="G117" s="11"/>
      <c r="H117" s="11"/>
      <c r="I117" s="11"/>
      <c r="J117" s="10">
        <v>4</v>
      </c>
      <c r="K117" s="11">
        <v>2</v>
      </c>
      <c r="L117" s="11">
        <v>1</v>
      </c>
      <c r="M117" s="11">
        <v>3</v>
      </c>
      <c r="N117" s="11">
        <v>4</v>
      </c>
      <c r="O117" s="11">
        <v>14</v>
      </c>
      <c r="P117" s="12">
        <f t="shared" si="247"/>
        <v>28</v>
      </c>
      <c r="Q117" s="10"/>
      <c r="R117" s="11"/>
      <c r="S117" s="11"/>
      <c r="T117" s="11"/>
      <c r="U117" s="11"/>
      <c r="V117" s="11"/>
      <c r="W117" s="12"/>
      <c r="X117" s="10">
        <f t="shared" si="248"/>
        <v>4</v>
      </c>
      <c r="Y117" s="11">
        <f t="shared" si="249"/>
        <v>2</v>
      </c>
      <c r="Z117" s="11">
        <f t="shared" si="250"/>
        <v>1</v>
      </c>
      <c r="AA117" s="11">
        <f t="shared" si="251"/>
        <v>3</v>
      </c>
      <c r="AB117" s="11">
        <f t="shared" si="252"/>
        <v>4</v>
      </c>
      <c r="AC117" s="11">
        <f t="shared" si="253"/>
        <v>14</v>
      </c>
      <c r="AD117" s="12">
        <f t="shared" si="254"/>
        <v>28</v>
      </c>
      <c r="AE117" s="11"/>
      <c r="AF117" s="32">
        <f>(Y117*1+Z117*2+AA117*3+AB117*4+AC117*5)/AD117</f>
        <v>3.5357142857142856</v>
      </c>
      <c r="AG117" s="33">
        <f t="shared" si="150"/>
        <v>0.70714285714285707</v>
      </c>
      <c r="AH117">
        <f>(Y117*1+Z117*2+AA117*3+AB117*4+AC117*5)/(AD117-X117)</f>
        <v>4.125</v>
      </c>
      <c r="AI117" s="33">
        <f t="shared" si="151"/>
        <v>0.82499999999999996</v>
      </c>
    </row>
    <row r="118" spans="1:35" x14ac:dyDescent="0.35">
      <c r="A118" s="107"/>
      <c r="B118" s="27" t="s">
        <v>10</v>
      </c>
      <c r="C118" s="11"/>
      <c r="D118" s="11"/>
      <c r="E118" s="11"/>
      <c r="F118" s="11"/>
      <c r="G118" s="11"/>
      <c r="H118" s="11"/>
      <c r="I118" s="11"/>
      <c r="J118" s="10">
        <v>4</v>
      </c>
      <c r="K118" s="11">
        <v>2</v>
      </c>
      <c r="L118" s="11">
        <v>1</v>
      </c>
      <c r="M118" s="11">
        <v>2</v>
      </c>
      <c r="N118" s="11">
        <v>4</v>
      </c>
      <c r="O118" s="11">
        <v>15</v>
      </c>
      <c r="P118" s="12">
        <f t="shared" si="247"/>
        <v>28</v>
      </c>
      <c r="Q118" s="10"/>
      <c r="R118" s="11"/>
      <c r="S118" s="11"/>
      <c r="T118" s="11"/>
      <c r="U118" s="11"/>
      <c r="V118" s="11"/>
      <c r="W118" s="12"/>
      <c r="X118" s="10">
        <f t="shared" si="248"/>
        <v>4</v>
      </c>
      <c r="Y118" s="11">
        <f t="shared" si="249"/>
        <v>2</v>
      </c>
      <c r="Z118" s="11">
        <f t="shared" si="250"/>
        <v>1</v>
      </c>
      <c r="AA118" s="11">
        <f t="shared" si="251"/>
        <v>2</v>
      </c>
      <c r="AB118" s="11">
        <f t="shared" si="252"/>
        <v>4</v>
      </c>
      <c r="AC118" s="11">
        <f t="shared" si="253"/>
        <v>15</v>
      </c>
      <c r="AD118" s="12">
        <f t="shared" si="254"/>
        <v>28</v>
      </c>
      <c r="AE118" s="11"/>
      <c r="AF118" s="32">
        <f>(Y118*1+Z118*2+AA118*3+AB118*4+AC118*5)/AD118</f>
        <v>3.6071428571428572</v>
      </c>
      <c r="AG118" s="33">
        <f t="shared" si="150"/>
        <v>0.72142857142857142</v>
      </c>
      <c r="AH118">
        <f>(Y118*1+Z118*2+AA118*3+AB118*4+AC118*5)/(AD118-X118)</f>
        <v>4.208333333333333</v>
      </c>
      <c r="AI118" s="33">
        <f t="shared" si="151"/>
        <v>0.84166666666666656</v>
      </c>
    </row>
    <row r="119" spans="1:35" x14ac:dyDescent="0.35">
      <c r="A119" s="107"/>
      <c r="B119" s="27" t="s">
        <v>11</v>
      </c>
      <c r="C119" s="11"/>
      <c r="D119" s="11"/>
      <c r="E119" s="11"/>
      <c r="F119" s="11"/>
      <c r="G119" s="11"/>
      <c r="H119" s="11"/>
      <c r="I119" s="11"/>
      <c r="J119" s="10">
        <v>4</v>
      </c>
      <c r="K119" s="11">
        <v>2</v>
      </c>
      <c r="L119" s="11">
        <v>0</v>
      </c>
      <c r="M119" s="11">
        <v>2</v>
      </c>
      <c r="N119" s="11">
        <v>4</v>
      </c>
      <c r="O119" s="11">
        <v>16</v>
      </c>
      <c r="P119" s="12">
        <f t="shared" si="247"/>
        <v>28</v>
      </c>
      <c r="Q119" s="10"/>
      <c r="R119" s="11"/>
      <c r="S119" s="11"/>
      <c r="T119" s="11"/>
      <c r="U119" s="11"/>
      <c r="V119" s="11"/>
      <c r="W119" s="12"/>
      <c r="X119" s="10">
        <f t="shared" si="248"/>
        <v>4</v>
      </c>
      <c r="Y119" s="11">
        <f t="shared" si="249"/>
        <v>2</v>
      </c>
      <c r="Z119" s="11">
        <f t="shared" si="250"/>
        <v>0</v>
      </c>
      <c r="AA119" s="11">
        <f t="shared" si="251"/>
        <v>2</v>
      </c>
      <c r="AB119" s="11">
        <f t="shared" si="252"/>
        <v>4</v>
      </c>
      <c r="AC119" s="11">
        <f t="shared" si="253"/>
        <v>16</v>
      </c>
      <c r="AD119" s="12">
        <f t="shared" si="254"/>
        <v>28</v>
      </c>
      <c r="AE119" s="11"/>
      <c r="AF119" s="32">
        <f>(Y119*1+Z119*2+AA119*3+AB119*4+AC119*5)/AD119</f>
        <v>3.7142857142857144</v>
      </c>
      <c r="AG119" s="33">
        <f t="shared" si="150"/>
        <v>0.74285714285714288</v>
      </c>
      <c r="AH119">
        <f>(Y119*1+Z119*2+AA119*3+AB119*4+AC119*5)/(AD119-X119)</f>
        <v>4.333333333333333</v>
      </c>
      <c r="AI119" s="33">
        <f t="shared" si="151"/>
        <v>0.86666666666666659</v>
      </c>
    </row>
    <row r="120" spans="1:35" x14ac:dyDescent="0.35">
      <c r="A120" s="107"/>
      <c r="B120" s="115" t="s">
        <v>12</v>
      </c>
      <c r="C120" s="105" t="s">
        <v>2</v>
      </c>
      <c r="D120" s="101"/>
      <c r="E120" s="101"/>
      <c r="F120" s="101"/>
      <c r="G120" s="101"/>
      <c r="H120" s="101"/>
      <c r="I120" s="106"/>
      <c r="J120" s="100" t="s">
        <v>3</v>
      </c>
      <c r="K120" s="101"/>
      <c r="L120" s="101"/>
      <c r="M120" s="101"/>
      <c r="N120" s="101"/>
      <c r="O120" s="101"/>
      <c r="P120" s="102"/>
      <c r="Q120" s="100" t="s">
        <v>4</v>
      </c>
      <c r="R120" s="101"/>
      <c r="S120" s="101"/>
      <c r="T120" s="101"/>
      <c r="U120" s="101"/>
      <c r="V120" s="101"/>
      <c r="W120" s="102"/>
      <c r="X120" s="122" t="s">
        <v>19</v>
      </c>
      <c r="Y120" s="123"/>
      <c r="Z120" s="123"/>
      <c r="AA120" s="123"/>
      <c r="AB120" s="123"/>
      <c r="AC120" s="123"/>
      <c r="AD120" s="124"/>
      <c r="AE120" s="42"/>
      <c r="AF120" s="32"/>
      <c r="AG120" s="33"/>
      <c r="AI120" s="33"/>
    </row>
    <row r="121" spans="1:35" ht="15" thickBot="1" x14ac:dyDescent="0.4">
      <c r="A121" s="107"/>
      <c r="B121" s="115"/>
      <c r="C121" s="7">
        <v>0</v>
      </c>
      <c r="D121" s="8">
        <v>1</v>
      </c>
      <c r="E121" s="8">
        <v>2</v>
      </c>
      <c r="F121" s="8">
        <v>3</v>
      </c>
      <c r="G121" s="8">
        <v>4</v>
      </c>
      <c r="H121" s="8">
        <v>5</v>
      </c>
      <c r="I121" s="25" t="s">
        <v>5</v>
      </c>
      <c r="J121" s="16">
        <v>0</v>
      </c>
      <c r="K121" s="19">
        <v>1</v>
      </c>
      <c r="L121" s="19">
        <v>2</v>
      </c>
      <c r="M121" s="19">
        <v>3</v>
      </c>
      <c r="N121" s="19">
        <v>4</v>
      </c>
      <c r="O121" s="19">
        <v>5</v>
      </c>
      <c r="P121" s="17" t="s">
        <v>5</v>
      </c>
      <c r="Q121" s="16">
        <v>0</v>
      </c>
      <c r="R121" s="19">
        <v>1</v>
      </c>
      <c r="S121" s="19">
        <v>2</v>
      </c>
      <c r="T121" s="19">
        <v>3</v>
      </c>
      <c r="U121" s="19">
        <v>4</v>
      </c>
      <c r="V121" s="19">
        <v>5</v>
      </c>
      <c r="W121" s="17" t="s">
        <v>5</v>
      </c>
      <c r="X121" s="23">
        <v>0</v>
      </c>
      <c r="Y121" s="21">
        <v>1</v>
      </c>
      <c r="Z121" s="21">
        <v>2</v>
      </c>
      <c r="AA121" s="21">
        <v>3</v>
      </c>
      <c r="AB121" s="21">
        <v>4</v>
      </c>
      <c r="AC121" s="21">
        <v>5</v>
      </c>
      <c r="AD121" s="24" t="s">
        <v>5</v>
      </c>
      <c r="AE121" s="42"/>
      <c r="AF121" s="32"/>
      <c r="AG121" s="33"/>
      <c r="AI121" s="33"/>
    </row>
    <row r="122" spans="1:35" x14ac:dyDescent="0.35">
      <c r="A122" s="107"/>
      <c r="B122" s="4" t="s">
        <v>13</v>
      </c>
      <c r="C122" s="11"/>
      <c r="D122" s="11"/>
      <c r="E122" s="11"/>
      <c r="F122" s="11"/>
      <c r="G122" s="11"/>
      <c r="H122" s="11"/>
      <c r="I122" s="11"/>
      <c r="J122" s="10">
        <v>4</v>
      </c>
      <c r="K122" s="11">
        <v>2</v>
      </c>
      <c r="L122" s="11">
        <v>0</v>
      </c>
      <c r="M122" s="11">
        <v>3</v>
      </c>
      <c r="N122" s="11">
        <v>5</v>
      </c>
      <c r="O122" s="11">
        <v>14</v>
      </c>
      <c r="P122" s="12">
        <f>SUM(J122:O122)</f>
        <v>28</v>
      </c>
      <c r="Q122" s="10"/>
      <c r="R122" s="11"/>
      <c r="S122" s="11"/>
      <c r="T122" s="11"/>
      <c r="U122" s="11"/>
      <c r="V122" s="11"/>
      <c r="W122" s="12"/>
      <c r="X122" s="10">
        <f>C122+J122+Q122</f>
        <v>4</v>
      </c>
      <c r="Y122" s="11">
        <f t="shared" ref="Y122" si="255">D122+K122+R122</f>
        <v>2</v>
      </c>
      <c r="Z122" s="11">
        <f t="shared" ref="Z122" si="256">E122+L122+S122</f>
        <v>0</v>
      </c>
      <c r="AA122" s="11">
        <f t="shared" ref="AA122" si="257">F122+M122+T122</f>
        <v>3</v>
      </c>
      <c r="AB122" s="11">
        <f t="shared" ref="AB122" si="258">G122+N122+U122</f>
        <v>5</v>
      </c>
      <c r="AC122" s="11">
        <f t="shared" ref="AC122" si="259">H122+O122+V122</f>
        <v>14</v>
      </c>
      <c r="AD122" s="12">
        <f t="shared" ref="AD122" si="260">SUM(X122:AC122)</f>
        <v>28</v>
      </c>
      <c r="AE122" s="11"/>
      <c r="AF122" s="32">
        <f>(Y122*1+Z122*2+AA122*3+AB122*4+AC122*5)/AD122</f>
        <v>3.6071428571428572</v>
      </c>
      <c r="AG122" s="33">
        <f t="shared" si="150"/>
        <v>0.72142857142857142</v>
      </c>
      <c r="AH122">
        <f>(Y122*1+Z122*2+AA122*3+AB122*4+AC122*5)/(AD122-X122)</f>
        <v>4.208333333333333</v>
      </c>
      <c r="AI122" s="33">
        <f t="shared" si="151"/>
        <v>0.84166666666666656</v>
      </c>
    </row>
    <row r="123" spans="1:35" x14ac:dyDescent="0.35">
      <c r="A123" s="107"/>
      <c r="B123" s="2" t="s">
        <v>14</v>
      </c>
      <c r="C123" s="11"/>
      <c r="D123" s="11"/>
      <c r="E123" s="11"/>
      <c r="F123" s="11"/>
      <c r="G123" s="11"/>
      <c r="H123" s="11"/>
      <c r="I123" s="11"/>
      <c r="J123" s="10">
        <v>4</v>
      </c>
      <c r="K123" s="11">
        <v>2</v>
      </c>
      <c r="L123" s="11">
        <v>1</v>
      </c>
      <c r="M123" s="11">
        <v>3</v>
      </c>
      <c r="N123" s="11">
        <v>2</v>
      </c>
      <c r="O123" s="11">
        <v>16</v>
      </c>
      <c r="P123" s="12">
        <f t="shared" ref="P123:P125" si="261">SUM(J123:O123)</f>
        <v>28</v>
      </c>
      <c r="Q123" s="10"/>
      <c r="R123" s="11"/>
      <c r="S123" s="11"/>
      <c r="T123" s="11"/>
      <c r="U123" s="11"/>
      <c r="V123" s="11"/>
      <c r="W123" s="12"/>
      <c r="X123" s="10">
        <f t="shared" ref="X123:X125" si="262">C123+J123+Q123</f>
        <v>4</v>
      </c>
      <c r="Y123" s="11">
        <f t="shared" ref="Y123:Y125" si="263">D123+K123+R123</f>
        <v>2</v>
      </c>
      <c r="Z123" s="11">
        <f t="shared" ref="Z123:Z125" si="264">E123+L123+S123</f>
        <v>1</v>
      </c>
      <c r="AA123" s="11">
        <f t="shared" ref="AA123:AA125" si="265">F123+M123+T123</f>
        <v>3</v>
      </c>
      <c r="AB123" s="11">
        <f t="shared" ref="AB123:AB125" si="266">G123+N123+U123</f>
        <v>2</v>
      </c>
      <c r="AC123" s="11">
        <f t="shared" ref="AC123:AC125" si="267">H123+O123+V123</f>
        <v>16</v>
      </c>
      <c r="AD123" s="12">
        <f t="shared" ref="AD123:AD125" si="268">SUM(X123:AC123)</f>
        <v>28</v>
      </c>
      <c r="AE123" s="11"/>
      <c r="AF123" s="32">
        <f>(Y123*1+Z123*2+AA123*3+AB123*4+AC123*5)/AD123</f>
        <v>3.6071428571428572</v>
      </c>
      <c r="AG123" s="33">
        <f t="shared" si="150"/>
        <v>0.72142857142857142</v>
      </c>
      <c r="AH123">
        <f>(Y123*1+Z123*2+AA123*3+AB123*4+AC123*5)/(AD123-X123)</f>
        <v>4.208333333333333</v>
      </c>
      <c r="AI123" s="33">
        <f t="shared" si="151"/>
        <v>0.84166666666666656</v>
      </c>
    </row>
    <row r="124" spans="1:35" x14ac:dyDescent="0.35">
      <c r="A124" s="107"/>
      <c r="B124" s="5" t="s">
        <v>15</v>
      </c>
      <c r="C124" s="11"/>
      <c r="D124" s="11"/>
      <c r="E124" s="11"/>
      <c r="F124" s="11"/>
      <c r="G124" s="11"/>
      <c r="H124" s="11"/>
      <c r="I124" s="11"/>
      <c r="J124" s="10">
        <v>5</v>
      </c>
      <c r="K124" s="11">
        <v>3</v>
      </c>
      <c r="L124" s="11">
        <v>0</v>
      </c>
      <c r="M124" s="11">
        <v>5</v>
      </c>
      <c r="N124" s="11">
        <v>3</v>
      </c>
      <c r="O124" s="11">
        <v>12</v>
      </c>
      <c r="P124" s="12">
        <f t="shared" si="261"/>
        <v>28</v>
      </c>
      <c r="Q124" s="10"/>
      <c r="R124" s="11"/>
      <c r="S124" s="11"/>
      <c r="T124" s="11"/>
      <c r="U124" s="11"/>
      <c r="V124" s="11"/>
      <c r="W124" s="12"/>
      <c r="X124" s="10">
        <f t="shared" si="262"/>
        <v>5</v>
      </c>
      <c r="Y124" s="11">
        <f t="shared" si="263"/>
        <v>3</v>
      </c>
      <c r="Z124" s="11">
        <f t="shared" si="264"/>
        <v>0</v>
      </c>
      <c r="AA124" s="11">
        <f t="shared" si="265"/>
        <v>5</v>
      </c>
      <c r="AB124" s="11">
        <f t="shared" si="266"/>
        <v>3</v>
      </c>
      <c r="AC124" s="11">
        <f t="shared" si="267"/>
        <v>12</v>
      </c>
      <c r="AD124" s="12">
        <f t="shared" si="268"/>
        <v>28</v>
      </c>
      <c r="AE124" s="11"/>
      <c r="AF124" s="32">
        <f>(Y124*1+Z124*2+AA124*3+AB124*4+AC124*5)/AD124</f>
        <v>3.2142857142857144</v>
      </c>
      <c r="AG124" s="33">
        <f t="shared" si="150"/>
        <v>0.6428571428571429</v>
      </c>
      <c r="AH124">
        <f>(Y124*1+Z124*2+AA124*3+AB124*4+AC124*5)/(AD124-X124)</f>
        <v>3.9130434782608696</v>
      </c>
      <c r="AI124" s="33">
        <f t="shared" si="151"/>
        <v>0.78260869565217395</v>
      </c>
    </row>
    <row r="125" spans="1:35" ht="15" thickBot="1" x14ac:dyDescent="0.4">
      <c r="A125" s="107"/>
      <c r="B125" s="3" t="s">
        <v>16</v>
      </c>
      <c r="C125" s="11"/>
      <c r="D125" s="11"/>
      <c r="E125" s="11"/>
      <c r="F125" s="11"/>
      <c r="G125" s="11"/>
      <c r="H125" s="11"/>
      <c r="I125" s="11"/>
      <c r="J125" s="10">
        <v>5</v>
      </c>
      <c r="K125" s="11">
        <v>3</v>
      </c>
      <c r="L125" s="11">
        <v>2</v>
      </c>
      <c r="M125" s="11">
        <v>5</v>
      </c>
      <c r="N125" s="11">
        <v>1</v>
      </c>
      <c r="O125" s="11">
        <v>12</v>
      </c>
      <c r="P125" s="12">
        <f t="shared" si="261"/>
        <v>28</v>
      </c>
      <c r="Q125" s="10"/>
      <c r="R125" s="11"/>
      <c r="S125" s="11"/>
      <c r="T125" s="11"/>
      <c r="U125" s="11"/>
      <c r="V125" s="11"/>
      <c r="W125" s="12"/>
      <c r="X125" s="10">
        <f t="shared" si="262"/>
        <v>5</v>
      </c>
      <c r="Y125" s="11">
        <f t="shared" si="263"/>
        <v>3</v>
      </c>
      <c r="Z125" s="11">
        <f t="shared" si="264"/>
        <v>2</v>
      </c>
      <c r="AA125" s="11">
        <f t="shared" si="265"/>
        <v>5</v>
      </c>
      <c r="AB125" s="11">
        <f t="shared" si="266"/>
        <v>1</v>
      </c>
      <c r="AC125" s="11">
        <f t="shared" si="267"/>
        <v>12</v>
      </c>
      <c r="AD125" s="12">
        <f t="shared" si="268"/>
        <v>28</v>
      </c>
      <c r="AE125" s="11"/>
      <c r="AF125" s="32">
        <f>(Y125*1+Z125*2+AA125*3+AB125*4+AC125*5)/AD125</f>
        <v>3.0714285714285716</v>
      </c>
      <c r="AG125" s="33">
        <f t="shared" si="150"/>
        <v>0.61428571428571432</v>
      </c>
      <c r="AH125">
        <f>(Y125*1+Z125*2+AA125*3+AB125*4+AC125*5)/(AD125-X125)</f>
        <v>3.7391304347826089</v>
      </c>
      <c r="AI125" s="33">
        <f t="shared" si="151"/>
        <v>0.74782608695652175</v>
      </c>
    </row>
    <row r="126" spans="1:35" x14ac:dyDescent="0.35">
      <c r="A126" s="107"/>
      <c r="B126" s="103" t="s">
        <v>17</v>
      </c>
      <c r="C126" s="105" t="s">
        <v>2</v>
      </c>
      <c r="D126" s="101"/>
      <c r="E126" s="101"/>
      <c r="F126" s="101"/>
      <c r="G126" s="101"/>
      <c r="H126" s="101"/>
      <c r="I126" s="106"/>
      <c r="J126" s="100" t="s">
        <v>3</v>
      </c>
      <c r="K126" s="101"/>
      <c r="L126" s="101"/>
      <c r="M126" s="101"/>
      <c r="N126" s="101"/>
      <c r="O126" s="101"/>
      <c r="P126" s="102"/>
      <c r="Q126" s="100" t="s">
        <v>4</v>
      </c>
      <c r="R126" s="101"/>
      <c r="S126" s="101"/>
      <c r="T126" s="101"/>
      <c r="U126" s="101"/>
      <c r="V126" s="101"/>
      <c r="W126" s="102"/>
      <c r="X126" s="122" t="s">
        <v>19</v>
      </c>
      <c r="Y126" s="123"/>
      <c r="Z126" s="123"/>
      <c r="AA126" s="123"/>
      <c r="AB126" s="123"/>
      <c r="AC126" s="123"/>
      <c r="AD126" s="124"/>
      <c r="AE126" s="42"/>
      <c r="AF126" s="32"/>
      <c r="AG126" s="33"/>
      <c r="AI126" s="33"/>
    </row>
    <row r="127" spans="1:35" ht="15" thickBot="1" x14ac:dyDescent="0.4">
      <c r="A127" s="107"/>
      <c r="B127" s="104"/>
      <c r="C127" s="7">
        <v>0</v>
      </c>
      <c r="D127" s="8">
        <v>1</v>
      </c>
      <c r="E127" s="8">
        <v>2</v>
      </c>
      <c r="F127" s="8">
        <v>3</v>
      </c>
      <c r="G127" s="8">
        <v>4</v>
      </c>
      <c r="H127" s="8">
        <v>5</v>
      </c>
      <c r="I127" s="25" t="s">
        <v>5</v>
      </c>
      <c r="J127" s="16">
        <v>0</v>
      </c>
      <c r="K127" s="19">
        <v>1</v>
      </c>
      <c r="L127" s="19">
        <v>2</v>
      </c>
      <c r="M127" s="19">
        <v>3</v>
      </c>
      <c r="N127" s="19">
        <v>4</v>
      </c>
      <c r="O127" s="19">
        <v>5</v>
      </c>
      <c r="P127" s="17" t="s">
        <v>5</v>
      </c>
      <c r="Q127" s="16">
        <v>0</v>
      </c>
      <c r="R127" s="19">
        <v>1</v>
      </c>
      <c r="S127" s="19">
        <v>2</v>
      </c>
      <c r="T127" s="19">
        <v>3</v>
      </c>
      <c r="U127" s="19">
        <v>4</v>
      </c>
      <c r="V127" s="19">
        <v>5</v>
      </c>
      <c r="W127" s="17" t="s">
        <v>5</v>
      </c>
      <c r="X127" s="23">
        <v>0</v>
      </c>
      <c r="Y127" s="21">
        <v>1</v>
      </c>
      <c r="Z127" s="21">
        <v>2</v>
      </c>
      <c r="AA127" s="21">
        <v>3</v>
      </c>
      <c r="AB127" s="21">
        <v>4</v>
      </c>
      <c r="AC127" s="21">
        <v>5</v>
      </c>
      <c r="AD127" s="24" t="s">
        <v>5</v>
      </c>
      <c r="AE127" s="42"/>
      <c r="AF127" s="32"/>
      <c r="AG127" s="33"/>
      <c r="AI127" s="33"/>
    </row>
    <row r="128" spans="1:35" ht="15" thickBot="1" x14ac:dyDescent="0.4">
      <c r="A128" s="108"/>
      <c r="B128" s="6" t="s">
        <v>18</v>
      </c>
      <c r="C128" s="14"/>
      <c r="D128" s="14"/>
      <c r="E128" s="14"/>
      <c r="F128" s="14"/>
      <c r="G128" s="14"/>
      <c r="H128" s="14"/>
      <c r="I128" s="14"/>
      <c r="J128" s="13">
        <v>6</v>
      </c>
      <c r="K128" s="14">
        <v>2</v>
      </c>
      <c r="L128" s="14">
        <v>3</v>
      </c>
      <c r="M128" s="14">
        <v>7</v>
      </c>
      <c r="N128" s="14">
        <v>2</v>
      </c>
      <c r="O128" s="14">
        <v>8</v>
      </c>
      <c r="P128" s="15">
        <f>SUM(J128:O128)</f>
        <v>28</v>
      </c>
      <c r="Q128" s="13"/>
      <c r="R128" s="14"/>
      <c r="S128" s="14"/>
      <c r="T128" s="14"/>
      <c r="U128" s="14"/>
      <c r="V128" s="14"/>
      <c r="W128" s="15"/>
      <c r="X128" s="13">
        <f>C128+J128+Q128</f>
        <v>6</v>
      </c>
      <c r="Y128" s="14">
        <f t="shared" ref="Y128" si="269">D128+K128+R128</f>
        <v>2</v>
      </c>
      <c r="Z128" s="14">
        <f t="shared" ref="Z128" si="270">E128+L128+S128</f>
        <v>3</v>
      </c>
      <c r="AA128" s="14">
        <f t="shared" ref="AA128" si="271">F128+M128+T128</f>
        <v>7</v>
      </c>
      <c r="AB128" s="14">
        <f t="shared" ref="AB128" si="272">G128+N128+U128</f>
        <v>2</v>
      </c>
      <c r="AC128" s="14">
        <f t="shared" ref="AC128" si="273">H128+O128+V128</f>
        <v>8</v>
      </c>
      <c r="AD128" s="15">
        <f t="shared" ref="AD128" si="274">SUM(X128:AC128)</f>
        <v>28</v>
      </c>
      <c r="AE128" s="11"/>
      <c r="AF128" s="32">
        <f>(Y128*1+Z128*2+AA128*3+AB128*4+AC128*5)/AD128</f>
        <v>2.75</v>
      </c>
      <c r="AG128" s="33">
        <f t="shared" si="150"/>
        <v>0.55000000000000004</v>
      </c>
      <c r="AH128">
        <f>(Y128*1+Z128*2+AA128*3+AB128*4+AC128*5)/(AD128-X128)</f>
        <v>3.5</v>
      </c>
      <c r="AI128" s="33">
        <f t="shared" si="151"/>
        <v>0.7</v>
      </c>
    </row>
    <row r="129" spans="1:35" x14ac:dyDescent="0.35">
      <c r="A129" s="116" t="s">
        <v>0</v>
      </c>
      <c r="B129" s="118" t="s">
        <v>1</v>
      </c>
      <c r="C129" s="120" t="s">
        <v>2</v>
      </c>
      <c r="D129" s="110"/>
      <c r="E129" s="110"/>
      <c r="F129" s="110"/>
      <c r="G129" s="110"/>
      <c r="H129" s="110"/>
      <c r="I129" s="121"/>
      <c r="J129" s="109" t="s">
        <v>3</v>
      </c>
      <c r="K129" s="110"/>
      <c r="L129" s="110"/>
      <c r="M129" s="110"/>
      <c r="N129" s="110"/>
      <c r="O129" s="110"/>
      <c r="P129" s="111"/>
      <c r="Q129" s="109" t="s">
        <v>4</v>
      </c>
      <c r="R129" s="110"/>
      <c r="S129" s="110"/>
      <c r="T129" s="110"/>
      <c r="U129" s="110"/>
      <c r="V129" s="110"/>
      <c r="W129" s="111"/>
      <c r="X129" s="112" t="s">
        <v>19</v>
      </c>
      <c r="Y129" s="113"/>
      <c r="Z129" s="113"/>
      <c r="AA129" s="113"/>
      <c r="AB129" s="113"/>
      <c r="AC129" s="113"/>
      <c r="AD129" s="114"/>
      <c r="AE129" s="42"/>
      <c r="AF129" s="32"/>
      <c r="AG129" s="33"/>
      <c r="AI129" s="33"/>
    </row>
    <row r="130" spans="1:35" ht="15" thickBot="1" x14ac:dyDescent="0.4">
      <c r="A130" s="117"/>
      <c r="B130" s="119"/>
      <c r="C130" s="18">
        <v>0</v>
      </c>
      <c r="D130" s="19">
        <v>1</v>
      </c>
      <c r="E130" s="19">
        <v>2</v>
      </c>
      <c r="F130" s="19">
        <v>3</v>
      </c>
      <c r="G130" s="19">
        <v>4</v>
      </c>
      <c r="H130" s="19">
        <v>5</v>
      </c>
      <c r="I130" s="22" t="s">
        <v>5</v>
      </c>
      <c r="J130" s="16">
        <v>0</v>
      </c>
      <c r="K130" s="19">
        <v>1</v>
      </c>
      <c r="L130" s="19">
        <v>2</v>
      </c>
      <c r="M130" s="19">
        <v>3</v>
      </c>
      <c r="N130" s="19">
        <v>4</v>
      </c>
      <c r="O130" s="19">
        <v>5</v>
      </c>
      <c r="P130" s="17" t="s">
        <v>5</v>
      </c>
      <c r="Q130" s="16">
        <v>0</v>
      </c>
      <c r="R130" s="19">
        <v>1</v>
      </c>
      <c r="S130" s="19">
        <v>2</v>
      </c>
      <c r="T130" s="19">
        <v>3</v>
      </c>
      <c r="U130" s="19">
        <v>4</v>
      </c>
      <c r="V130" s="19">
        <v>5</v>
      </c>
      <c r="W130" s="17" t="s">
        <v>5</v>
      </c>
      <c r="X130" s="23">
        <v>0</v>
      </c>
      <c r="Y130" s="21">
        <v>1</v>
      </c>
      <c r="Z130" s="21">
        <v>2</v>
      </c>
      <c r="AA130" s="21">
        <v>3</v>
      </c>
      <c r="AB130" s="21">
        <v>4</v>
      </c>
      <c r="AC130" s="21">
        <v>5</v>
      </c>
      <c r="AD130" s="24" t="s">
        <v>5</v>
      </c>
      <c r="AE130" s="42"/>
      <c r="AF130" s="32"/>
      <c r="AG130" s="33"/>
      <c r="AI130" s="33"/>
    </row>
    <row r="131" spans="1:35" x14ac:dyDescent="0.35">
      <c r="A131" s="107" t="s">
        <v>21</v>
      </c>
      <c r="B131" s="1" t="s">
        <v>7</v>
      </c>
      <c r="C131" s="11">
        <v>16</v>
      </c>
      <c r="D131" s="11">
        <v>15</v>
      </c>
      <c r="E131" s="11">
        <v>21</v>
      </c>
      <c r="F131" s="11">
        <v>64</v>
      </c>
      <c r="G131" s="11">
        <v>74</v>
      </c>
      <c r="H131" s="11">
        <v>133</v>
      </c>
      <c r="I131" s="11">
        <f>SUM(C131:H131)</f>
        <v>323</v>
      </c>
      <c r="J131" s="10"/>
      <c r="K131" s="11"/>
      <c r="L131" s="11"/>
      <c r="M131" s="11"/>
      <c r="N131" s="11"/>
      <c r="O131" s="11"/>
      <c r="P131" s="12"/>
      <c r="Q131" s="10">
        <v>24</v>
      </c>
      <c r="R131" s="11">
        <v>13</v>
      </c>
      <c r="S131" s="11">
        <v>8</v>
      </c>
      <c r="T131" s="11">
        <v>53</v>
      </c>
      <c r="U131" s="11">
        <v>70</v>
      </c>
      <c r="V131" s="11">
        <v>163</v>
      </c>
      <c r="W131" s="12">
        <f>SUM(Q131:V131)</f>
        <v>331</v>
      </c>
      <c r="X131" s="10">
        <f>C131+J131+Q131</f>
        <v>40</v>
      </c>
      <c r="Y131" s="11">
        <f t="shared" ref="Y131" si="275">D131+K131+R131</f>
        <v>28</v>
      </c>
      <c r="Z131" s="11">
        <f t="shared" ref="Z131" si="276">E131+L131+S131</f>
        <v>29</v>
      </c>
      <c r="AA131" s="11">
        <f t="shared" ref="AA131" si="277">F131+M131+T131</f>
        <v>117</v>
      </c>
      <c r="AB131" s="11">
        <f t="shared" ref="AB131" si="278">G131+N131+U131</f>
        <v>144</v>
      </c>
      <c r="AC131" s="11">
        <f t="shared" ref="AC131" si="279">H131+O131+V131</f>
        <v>296</v>
      </c>
      <c r="AD131" s="12">
        <f t="shared" ref="AD131" si="280">SUM(X131:AC131)</f>
        <v>654</v>
      </c>
      <c r="AE131" s="11"/>
      <c r="AF131" s="32">
        <f>(Y131*1+Z131*2+AA131*3+AB131*4+AC131*5)/AD131</f>
        <v>3.8119266055045871</v>
      </c>
      <c r="AG131" s="33">
        <f t="shared" si="150"/>
        <v>0.76238532110091739</v>
      </c>
      <c r="AH131">
        <f>(Y131*1+Z131*2+AA131*3+AB131*4+AC131*5)/(AD131-X131)</f>
        <v>4.0602605863192185</v>
      </c>
      <c r="AI131" s="33">
        <f t="shared" si="151"/>
        <v>0.81205211726384374</v>
      </c>
    </row>
    <row r="132" spans="1:35" x14ac:dyDescent="0.35">
      <c r="A132" s="107"/>
      <c r="B132" s="2" t="s">
        <v>8</v>
      </c>
      <c r="C132" s="11">
        <v>15</v>
      </c>
      <c r="D132" s="11">
        <v>33</v>
      </c>
      <c r="E132" s="11">
        <v>25</v>
      </c>
      <c r="F132" s="11">
        <v>74</v>
      </c>
      <c r="G132" s="11">
        <v>58</v>
      </c>
      <c r="H132" s="11">
        <v>118</v>
      </c>
      <c r="I132" s="11">
        <f t="shared" ref="I132:I135" si="281">SUM(C132:H132)</f>
        <v>323</v>
      </c>
      <c r="J132" s="10"/>
      <c r="K132" s="11"/>
      <c r="L132" s="11"/>
      <c r="M132" s="11"/>
      <c r="N132" s="11"/>
      <c r="O132" s="11"/>
      <c r="P132" s="12"/>
      <c r="Q132" s="10">
        <v>24</v>
      </c>
      <c r="R132" s="11">
        <v>15</v>
      </c>
      <c r="S132" s="11">
        <v>16</v>
      </c>
      <c r="T132" s="11">
        <v>56</v>
      </c>
      <c r="U132" s="11">
        <v>59</v>
      </c>
      <c r="V132" s="11">
        <v>161</v>
      </c>
      <c r="W132" s="12">
        <f t="shared" ref="W132:W135" si="282">SUM(Q132:V132)</f>
        <v>331</v>
      </c>
      <c r="X132" s="10">
        <f t="shared" ref="X132:X135" si="283">C132+J132+Q132</f>
        <v>39</v>
      </c>
      <c r="Y132" s="11">
        <f t="shared" ref="Y132:Y135" si="284">D132+K132+R132</f>
        <v>48</v>
      </c>
      <c r="Z132" s="11">
        <f t="shared" ref="Z132:Z135" si="285">E132+L132+S132</f>
        <v>41</v>
      </c>
      <c r="AA132" s="11">
        <f t="shared" ref="AA132:AA135" si="286">F132+M132+T132</f>
        <v>130</v>
      </c>
      <c r="AB132" s="11">
        <f t="shared" ref="AB132:AB135" si="287">G132+N132+U132</f>
        <v>117</v>
      </c>
      <c r="AC132" s="11">
        <f t="shared" ref="AC132:AC135" si="288">H132+O132+V132</f>
        <v>279</v>
      </c>
      <c r="AD132" s="12">
        <f t="shared" ref="AD132:AD135" si="289">SUM(X132:AC132)</f>
        <v>654</v>
      </c>
      <c r="AE132" s="11"/>
      <c r="AF132" s="32">
        <f>(Y132*1+Z132*2+AA132*3+AB132*4+AC132*5)/AD132</f>
        <v>3.643730886850153</v>
      </c>
      <c r="AG132" s="33">
        <f t="shared" ref="AG132:AG195" si="290">AF132/5</f>
        <v>0.72874617737003056</v>
      </c>
      <c r="AH132">
        <f>(Y132*1+Z132*2+AA132*3+AB132*4+AC132*5)/(AD132-X132)</f>
        <v>3.8747967479674799</v>
      </c>
      <c r="AI132" s="33">
        <f t="shared" ref="AI132:AI195" si="291">AH132/5</f>
        <v>0.77495934959349599</v>
      </c>
    </row>
    <row r="133" spans="1:35" x14ac:dyDescent="0.35">
      <c r="A133" s="107"/>
      <c r="B133" s="2" t="s">
        <v>9</v>
      </c>
      <c r="C133" s="11">
        <v>16</v>
      </c>
      <c r="D133" s="11">
        <v>25</v>
      </c>
      <c r="E133" s="11">
        <v>18</v>
      </c>
      <c r="F133" s="11">
        <v>51</v>
      </c>
      <c r="G133" s="11">
        <v>49</v>
      </c>
      <c r="H133" s="11">
        <v>164</v>
      </c>
      <c r="I133" s="11">
        <f t="shared" si="281"/>
        <v>323</v>
      </c>
      <c r="J133" s="10"/>
      <c r="K133" s="11"/>
      <c r="L133" s="11"/>
      <c r="M133" s="11"/>
      <c r="N133" s="11"/>
      <c r="O133" s="11"/>
      <c r="P133" s="12"/>
      <c r="Q133" s="10">
        <v>24</v>
      </c>
      <c r="R133" s="11">
        <v>12</v>
      </c>
      <c r="S133" s="11">
        <v>14</v>
      </c>
      <c r="T133" s="11">
        <v>48</v>
      </c>
      <c r="U133" s="11">
        <v>60</v>
      </c>
      <c r="V133" s="11">
        <v>173</v>
      </c>
      <c r="W133" s="12">
        <f t="shared" si="282"/>
        <v>331</v>
      </c>
      <c r="X133" s="10">
        <f t="shared" si="283"/>
        <v>40</v>
      </c>
      <c r="Y133" s="11">
        <f t="shared" si="284"/>
        <v>37</v>
      </c>
      <c r="Z133" s="11">
        <f t="shared" si="285"/>
        <v>32</v>
      </c>
      <c r="AA133" s="11">
        <f t="shared" si="286"/>
        <v>99</v>
      </c>
      <c r="AB133" s="11">
        <f t="shared" si="287"/>
        <v>109</v>
      </c>
      <c r="AC133" s="11">
        <f t="shared" si="288"/>
        <v>337</v>
      </c>
      <c r="AD133" s="12">
        <f t="shared" si="289"/>
        <v>654</v>
      </c>
      <c r="AE133" s="11"/>
      <c r="AF133" s="32">
        <f>(Y133*1+Z133*2+AA133*3+AB133*4+AC133*5)/AD133</f>
        <v>3.8516819571865444</v>
      </c>
      <c r="AG133" s="33">
        <f t="shared" si="290"/>
        <v>0.77033639143730892</v>
      </c>
      <c r="AH133">
        <f>(Y133*1+Z133*2+AA133*3+AB133*4+AC133*5)/(AD133-X133)</f>
        <v>4.1026058631921822</v>
      </c>
      <c r="AI133" s="33">
        <f t="shared" si="291"/>
        <v>0.82052117263843649</v>
      </c>
    </row>
    <row r="134" spans="1:35" x14ac:dyDescent="0.35">
      <c r="A134" s="107"/>
      <c r="B134" s="2" t="s">
        <v>10</v>
      </c>
      <c r="C134" s="11">
        <v>16</v>
      </c>
      <c r="D134" s="11">
        <v>14</v>
      </c>
      <c r="E134" s="11">
        <v>13</v>
      </c>
      <c r="F134" s="11">
        <v>39</v>
      </c>
      <c r="G134" s="11">
        <v>53</v>
      </c>
      <c r="H134" s="11">
        <v>188</v>
      </c>
      <c r="I134" s="11">
        <f t="shared" si="281"/>
        <v>323</v>
      </c>
      <c r="J134" s="10"/>
      <c r="K134" s="11"/>
      <c r="L134" s="11"/>
      <c r="M134" s="11"/>
      <c r="N134" s="11"/>
      <c r="O134" s="11"/>
      <c r="P134" s="12"/>
      <c r="Q134" s="10">
        <v>26</v>
      </c>
      <c r="R134" s="11">
        <v>7</v>
      </c>
      <c r="S134" s="11">
        <v>13</v>
      </c>
      <c r="T134" s="11">
        <v>40</v>
      </c>
      <c r="U134" s="11">
        <v>67</v>
      </c>
      <c r="V134" s="11">
        <v>178</v>
      </c>
      <c r="W134" s="12">
        <f t="shared" si="282"/>
        <v>331</v>
      </c>
      <c r="X134" s="10">
        <f t="shared" si="283"/>
        <v>42</v>
      </c>
      <c r="Y134" s="11">
        <f t="shared" si="284"/>
        <v>21</v>
      </c>
      <c r="Z134" s="11">
        <f t="shared" si="285"/>
        <v>26</v>
      </c>
      <c r="AA134" s="11">
        <f t="shared" si="286"/>
        <v>79</v>
      </c>
      <c r="AB134" s="11">
        <f t="shared" si="287"/>
        <v>120</v>
      </c>
      <c r="AC134" s="11">
        <f t="shared" si="288"/>
        <v>366</v>
      </c>
      <c r="AD134" s="12">
        <f t="shared" si="289"/>
        <v>654</v>
      </c>
      <c r="AE134" s="11"/>
      <c r="AF134" s="32">
        <f>(Y134*1+Z134*2+AA134*3+AB134*4+AC134*5)/AD134</f>
        <v>4.0061162079510702</v>
      </c>
      <c r="AG134" s="33">
        <f t="shared" si="290"/>
        <v>0.80122324159021407</v>
      </c>
      <c r="AH134">
        <f>(Y134*1+Z134*2+AA134*3+AB134*4+AC134*5)/(AD134-X134)</f>
        <v>4.2810457516339868</v>
      </c>
      <c r="AI134" s="33">
        <f t="shared" si="291"/>
        <v>0.85620915032679734</v>
      </c>
    </row>
    <row r="135" spans="1:35" ht="15" thickBot="1" x14ac:dyDescent="0.4">
      <c r="A135" s="107"/>
      <c r="B135" s="3" t="s">
        <v>11</v>
      </c>
      <c r="C135" s="11">
        <v>19</v>
      </c>
      <c r="D135" s="11">
        <v>15</v>
      </c>
      <c r="E135" s="11">
        <v>8</v>
      </c>
      <c r="F135" s="11">
        <v>38</v>
      </c>
      <c r="G135" s="11">
        <v>47</v>
      </c>
      <c r="H135" s="11">
        <v>196</v>
      </c>
      <c r="I135" s="11">
        <f t="shared" si="281"/>
        <v>323</v>
      </c>
      <c r="J135" s="10"/>
      <c r="K135" s="11"/>
      <c r="L135" s="11"/>
      <c r="M135" s="11"/>
      <c r="N135" s="11"/>
      <c r="O135" s="11"/>
      <c r="P135" s="12"/>
      <c r="Q135" s="10">
        <v>26</v>
      </c>
      <c r="R135" s="11">
        <v>7</v>
      </c>
      <c r="S135" s="11">
        <v>9</v>
      </c>
      <c r="T135" s="11">
        <v>36</v>
      </c>
      <c r="U135" s="11">
        <v>52</v>
      </c>
      <c r="V135" s="11">
        <v>201</v>
      </c>
      <c r="W135" s="12">
        <f t="shared" si="282"/>
        <v>331</v>
      </c>
      <c r="X135" s="10">
        <f t="shared" si="283"/>
        <v>45</v>
      </c>
      <c r="Y135" s="11">
        <f t="shared" si="284"/>
        <v>22</v>
      </c>
      <c r="Z135" s="11">
        <f t="shared" si="285"/>
        <v>17</v>
      </c>
      <c r="AA135" s="11">
        <f t="shared" si="286"/>
        <v>74</v>
      </c>
      <c r="AB135" s="11">
        <f t="shared" si="287"/>
        <v>99</v>
      </c>
      <c r="AC135" s="11">
        <f t="shared" si="288"/>
        <v>397</v>
      </c>
      <c r="AD135" s="12">
        <f t="shared" si="289"/>
        <v>654</v>
      </c>
      <c r="AE135" s="11"/>
      <c r="AF135" s="32">
        <f>(Y135*1+Z135*2+AA135*3+AB135*4+AC135*5)/AD135</f>
        <v>4.0657492354740059</v>
      </c>
      <c r="AG135" s="33">
        <f t="shared" si="290"/>
        <v>0.8131498470948012</v>
      </c>
      <c r="AH135">
        <f>(Y135*1+Z135*2+AA135*3+AB135*4+AC135*5)/(AD135-X135)</f>
        <v>4.3661740558292284</v>
      </c>
      <c r="AI135" s="33">
        <f t="shared" si="291"/>
        <v>0.87323481116584567</v>
      </c>
    </row>
    <row r="136" spans="1:35" x14ac:dyDescent="0.35">
      <c r="A136" s="107"/>
      <c r="B136" s="115" t="s">
        <v>12</v>
      </c>
      <c r="C136" s="125" t="s">
        <v>2</v>
      </c>
      <c r="D136" s="125"/>
      <c r="E136" s="125"/>
      <c r="F136" s="125"/>
      <c r="G136" s="125"/>
      <c r="H136" s="125"/>
      <c r="I136" s="125"/>
      <c r="J136" s="100" t="s">
        <v>3</v>
      </c>
      <c r="K136" s="101"/>
      <c r="L136" s="101"/>
      <c r="M136" s="101"/>
      <c r="N136" s="101"/>
      <c r="O136" s="101"/>
      <c r="P136" s="102"/>
      <c r="Q136" s="100" t="s">
        <v>4</v>
      </c>
      <c r="R136" s="101"/>
      <c r="S136" s="101"/>
      <c r="T136" s="101"/>
      <c r="U136" s="101"/>
      <c r="V136" s="101"/>
      <c r="W136" s="102"/>
      <c r="X136" s="122" t="s">
        <v>19</v>
      </c>
      <c r="Y136" s="123"/>
      <c r="Z136" s="123"/>
      <c r="AA136" s="123"/>
      <c r="AB136" s="123"/>
      <c r="AC136" s="123"/>
      <c r="AD136" s="124"/>
      <c r="AE136" s="42"/>
      <c r="AF136" s="32"/>
      <c r="AG136" s="33"/>
      <c r="AI136" s="33"/>
    </row>
    <row r="137" spans="1:35" ht="15" thickBot="1" x14ac:dyDescent="0.4">
      <c r="A137" s="107"/>
      <c r="B137" s="115"/>
      <c r="C137" s="7">
        <v>0</v>
      </c>
      <c r="D137" s="8">
        <v>1</v>
      </c>
      <c r="E137" s="8">
        <v>2</v>
      </c>
      <c r="F137" s="8">
        <v>3</v>
      </c>
      <c r="G137" s="8">
        <v>4</v>
      </c>
      <c r="H137" s="8">
        <v>5</v>
      </c>
      <c r="I137" s="25" t="s">
        <v>5</v>
      </c>
      <c r="J137" s="16">
        <v>0</v>
      </c>
      <c r="K137" s="19">
        <v>1</v>
      </c>
      <c r="L137" s="19">
        <v>2</v>
      </c>
      <c r="M137" s="19">
        <v>3</v>
      </c>
      <c r="N137" s="19">
        <v>4</v>
      </c>
      <c r="O137" s="19">
        <v>5</v>
      </c>
      <c r="P137" s="17" t="s">
        <v>5</v>
      </c>
      <c r="Q137" s="16">
        <v>0</v>
      </c>
      <c r="R137" s="19">
        <v>1</v>
      </c>
      <c r="S137" s="19">
        <v>2</v>
      </c>
      <c r="T137" s="19">
        <v>3</v>
      </c>
      <c r="U137" s="19">
        <v>4</v>
      </c>
      <c r="V137" s="19">
        <v>5</v>
      </c>
      <c r="W137" s="17" t="s">
        <v>5</v>
      </c>
      <c r="X137" s="23">
        <v>0</v>
      </c>
      <c r="Y137" s="21">
        <v>1</v>
      </c>
      <c r="Z137" s="21">
        <v>2</v>
      </c>
      <c r="AA137" s="21">
        <v>3</v>
      </c>
      <c r="AB137" s="21">
        <v>4</v>
      </c>
      <c r="AC137" s="21">
        <v>5</v>
      </c>
      <c r="AD137" s="24" t="s">
        <v>5</v>
      </c>
      <c r="AE137" s="42"/>
      <c r="AF137" s="32"/>
      <c r="AG137" s="33"/>
      <c r="AI137" s="33"/>
    </row>
    <row r="138" spans="1:35" x14ac:dyDescent="0.35">
      <c r="A138" s="107"/>
      <c r="B138" s="4" t="s">
        <v>13</v>
      </c>
      <c r="C138" s="11">
        <v>15</v>
      </c>
      <c r="D138" s="11">
        <v>19</v>
      </c>
      <c r="E138" s="11">
        <v>19</v>
      </c>
      <c r="F138" s="11">
        <v>51</v>
      </c>
      <c r="G138" s="11">
        <v>58</v>
      </c>
      <c r="H138" s="11">
        <v>161</v>
      </c>
      <c r="I138" s="11">
        <f>SUM(C138:H138)</f>
        <v>323</v>
      </c>
      <c r="J138" s="10"/>
      <c r="K138" s="11"/>
      <c r="L138" s="11"/>
      <c r="M138" s="11"/>
      <c r="N138" s="11"/>
      <c r="O138" s="11"/>
      <c r="P138" s="12"/>
      <c r="Q138" s="10">
        <v>29</v>
      </c>
      <c r="R138" s="11">
        <v>10</v>
      </c>
      <c r="S138" s="11">
        <v>10</v>
      </c>
      <c r="T138" s="11">
        <v>52</v>
      </c>
      <c r="U138" s="11">
        <v>66</v>
      </c>
      <c r="V138" s="11">
        <v>164</v>
      </c>
      <c r="W138" s="12">
        <f t="shared" ref="W138:W141" si="292">SUM(Q138:V138)</f>
        <v>331</v>
      </c>
      <c r="X138" s="10">
        <f>C138+J138+Q138</f>
        <v>44</v>
      </c>
      <c r="Y138" s="11">
        <f t="shared" ref="Y138" si="293">D138+K138+R138</f>
        <v>29</v>
      </c>
      <c r="Z138" s="11">
        <f t="shared" ref="Z138" si="294">E138+L138+S138</f>
        <v>29</v>
      </c>
      <c r="AA138" s="11">
        <f t="shared" ref="AA138" si="295">F138+M138+T138</f>
        <v>103</v>
      </c>
      <c r="AB138" s="11">
        <f t="shared" ref="AB138" si="296">G138+N138+U138</f>
        <v>124</v>
      </c>
      <c r="AC138" s="11">
        <f t="shared" ref="AC138" si="297">H138+O138+V138</f>
        <v>325</v>
      </c>
      <c r="AD138" s="12">
        <f t="shared" ref="AD138" si="298">SUM(X138:AC138)</f>
        <v>654</v>
      </c>
      <c r="AE138" s="11"/>
      <c r="AF138" s="32">
        <f>(Y138*1+Z138*2+AA138*3+AB138*4+AC138*5)/AD138</f>
        <v>3.8486238532110093</v>
      </c>
      <c r="AG138" s="33">
        <f t="shared" si="290"/>
        <v>0.76972477064220191</v>
      </c>
      <c r="AH138">
        <f>(Y138*1+Z138*2+AA138*3+AB138*4+AC138*5)/(AD138-X138)</f>
        <v>4.1262295081967215</v>
      </c>
      <c r="AI138" s="33">
        <f t="shared" si="291"/>
        <v>0.8252459016393443</v>
      </c>
    </row>
    <row r="139" spans="1:35" x14ac:dyDescent="0.35">
      <c r="A139" s="107"/>
      <c r="B139" s="2" t="s">
        <v>14</v>
      </c>
      <c r="C139" s="11">
        <v>14</v>
      </c>
      <c r="D139" s="11">
        <v>16</v>
      </c>
      <c r="E139" s="11">
        <v>20</v>
      </c>
      <c r="F139" s="11">
        <v>50</v>
      </c>
      <c r="G139" s="11">
        <v>59</v>
      </c>
      <c r="H139" s="11">
        <v>164</v>
      </c>
      <c r="I139" s="11">
        <f t="shared" ref="I139:I141" si="299">SUM(C139:H139)</f>
        <v>323</v>
      </c>
      <c r="J139" s="10"/>
      <c r="K139" s="11"/>
      <c r="L139" s="11"/>
      <c r="M139" s="11"/>
      <c r="N139" s="11"/>
      <c r="O139" s="11"/>
      <c r="P139" s="12"/>
      <c r="Q139" s="10">
        <v>28</v>
      </c>
      <c r="R139" s="11">
        <v>12</v>
      </c>
      <c r="S139" s="11">
        <v>14</v>
      </c>
      <c r="T139" s="11">
        <v>49</v>
      </c>
      <c r="U139" s="11">
        <v>68</v>
      </c>
      <c r="V139" s="11">
        <v>160</v>
      </c>
      <c r="W139" s="12">
        <f t="shared" si="292"/>
        <v>331</v>
      </c>
      <c r="X139" s="10">
        <f t="shared" ref="X139:X141" si="300">C139+J139+Q139</f>
        <v>42</v>
      </c>
      <c r="Y139" s="11">
        <f t="shared" ref="Y139:Y141" si="301">D139+K139+R139</f>
        <v>28</v>
      </c>
      <c r="Z139" s="11">
        <f t="shared" ref="Z139:Z141" si="302">E139+L139+S139</f>
        <v>34</v>
      </c>
      <c r="AA139" s="11">
        <f t="shared" ref="AA139:AA141" si="303">F139+M139+T139</f>
        <v>99</v>
      </c>
      <c r="AB139" s="11">
        <f t="shared" ref="AB139:AB141" si="304">G139+N139+U139</f>
        <v>127</v>
      </c>
      <c r="AC139" s="11">
        <f t="shared" ref="AC139:AC141" si="305">H139+O139+V139</f>
        <v>324</v>
      </c>
      <c r="AD139" s="12">
        <f t="shared" ref="AD139:AD141" si="306">SUM(X139:AC139)</f>
        <v>654</v>
      </c>
      <c r="AE139" s="11"/>
      <c r="AF139" s="32">
        <f>(Y139*1+Z139*2+AA139*3+AB139*4+AC139*5)/AD139</f>
        <v>3.8547400611620795</v>
      </c>
      <c r="AG139" s="33">
        <f t="shared" si="290"/>
        <v>0.77094801223241594</v>
      </c>
      <c r="AH139">
        <f>(Y139*1+Z139*2+AA139*3+AB139*4+AC139*5)/(AD139-X139)</f>
        <v>4.1192810457516336</v>
      </c>
      <c r="AI139" s="33">
        <f t="shared" si="291"/>
        <v>0.82385620915032676</v>
      </c>
    </row>
    <row r="140" spans="1:35" x14ac:dyDescent="0.35">
      <c r="A140" s="107"/>
      <c r="B140" s="5" t="s">
        <v>15</v>
      </c>
      <c r="C140" s="11">
        <v>24</v>
      </c>
      <c r="D140" s="11">
        <v>12</v>
      </c>
      <c r="E140" s="11">
        <v>12</v>
      </c>
      <c r="F140" s="11">
        <v>56</v>
      </c>
      <c r="G140" s="11">
        <v>54</v>
      </c>
      <c r="H140" s="11">
        <v>165</v>
      </c>
      <c r="I140" s="11">
        <f t="shared" si="299"/>
        <v>323</v>
      </c>
      <c r="J140" s="10"/>
      <c r="K140" s="11"/>
      <c r="L140" s="11"/>
      <c r="M140" s="11"/>
      <c r="N140" s="11"/>
      <c r="O140" s="11"/>
      <c r="P140" s="12"/>
      <c r="Q140" s="10">
        <v>39</v>
      </c>
      <c r="R140" s="11">
        <v>11</v>
      </c>
      <c r="S140" s="11">
        <v>11</v>
      </c>
      <c r="T140" s="11">
        <v>51</v>
      </c>
      <c r="U140" s="11">
        <v>66</v>
      </c>
      <c r="V140" s="11">
        <v>153</v>
      </c>
      <c r="W140" s="12">
        <f t="shared" si="292"/>
        <v>331</v>
      </c>
      <c r="X140" s="10">
        <f t="shared" si="300"/>
        <v>63</v>
      </c>
      <c r="Y140" s="11">
        <f t="shared" si="301"/>
        <v>23</v>
      </c>
      <c r="Z140" s="11">
        <f t="shared" si="302"/>
        <v>23</v>
      </c>
      <c r="AA140" s="11">
        <f t="shared" si="303"/>
        <v>107</v>
      </c>
      <c r="AB140" s="11">
        <f t="shared" si="304"/>
        <v>120</v>
      </c>
      <c r="AC140" s="11">
        <f t="shared" si="305"/>
        <v>318</v>
      </c>
      <c r="AD140" s="12">
        <f t="shared" si="306"/>
        <v>654</v>
      </c>
      <c r="AE140" s="11"/>
      <c r="AF140" s="32">
        <f>(Y140*1+Z140*2+AA140*3+AB140*4+AC140*5)/AD140</f>
        <v>3.761467889908257</v>
      </c>
      <c r="AG140" s="33">
        <f t="shared" si="290"/>
        <v>0.75229357798165142</v>
      </c>
      <c r="AH140">
        <f>(Y140*1+Z140*2+AA140*3+AB140*4+AC140*5)/(AD140-X140)</f>
        <v>4.1624365482233499</v>
      </c>
      <c r="AI140" s="33">
        <f t="shared" si="291"/>
        <v>0.83248730964466999</v>
      </c>
    </row>
    <row r="141" spans="1:35" ht="15" thickBot="1" x14ac:dyDescent="0.4">
      <c r="A141" s="107"/>
      <c r="B141" s="3" t="s">
        <v>16</v>
      </c>
      <c r="C141" s="11">
        <v>27</v>
      </c>
      <c r="D141" s="11">
        <v>16</v>
      </c>
      <c r="E141" s="11">
        <v>12</v>
      </c>
      <c r="F141" s="11">
        <v>61</v>
      </c>
      <c r="G141" s="11">
        <v>60</v>
      </c>
      <c r="H141" s="11">
        <v>147</v>
      </c>
      <c r="I141" s="11">
        <f t="shared" si="299"/>
        <v>323</v>
      </c>
      <c r="J141" s="10"/>
      <c r="K141" s="11"/>
      <c r="L141" s="11"/>
      <c r="M141" s="11"/>
      <c r="N141" s="11"/>
      <c r="O141" s="11"/>
      <c r="P141" s="12"/>
      <c r="Q141" s="10">
        <v>48</v>
      </c>
      <c r="R141" s="11">
        <v>17</v>
      </c>
      <c r="S141" s="11">
        <v>13</v>
      </c>
      <c r="T141" s="11">
        <v>51</v>
      </c>
      <c r="U141" s="11">
        <v>56</v>
      </c>
      <c r="V141" s="11">
        <v>146</v>
      </c>
      <c r="W141" s="12">
        <f t="shared" si="292"/>
        <v>331</v>
      </c>
      <c r="X141" s="10">
        <f t="shared" si="300"/>
        <v>75</v>
      </c>
      <c r="Y141" s="11">
        <f t="shared" si="301"/>
        <v>33</v>
      </c>
      <c r="Z141" s="11">
        <f t="shared" si="302"/>
        <v>25</v>
      </c>
      <c r="AA141" s="11">
        <f t="shared" si="303"/>
        <v>112</v>
      </c>
      <c r="AB141" s="11">
        <f t="shared" si="304"/>
        <v>116</v>
      </c>
      <c r="AC141" s="11">
        <f t="shared" si="305"/>
        <v>293</v>
      </c>
      <c r="AD141" s="12">
        <f t="shared" si="306"/>
        <v>654</v>
      </c>
      <c r="AE141" s="11"/>
      <c r="AF141" s="32">
        <f>(Y141*1+Z141*2+AA141*3+AB141*4+AC141*5)/AD141</f>
        <v>3.5902140672782874</v>
      </c>
      <c r="AG141" s="33">
        <f t="shared" si="290"/>
        <v>0.71804281345565746</v>
      </c>
      <c r="AH141">
        <f>(Y141*1+Z141*2+AA141*3+AB141*4+AC141*5)/(AD141-X141)</f>
        <v>4.0552677029360966</v>
      </c>
      <c r="AI141" s="33">
        <f t="shared" si="291"/>
        <v>0.81105354058721935</v>
      </c>
    </row>
    <row r="142" spans="1:35" x14ac:dyDescent="0.35">
      <c r="A142" s="107"/>
      <c r="B142" s="103" t="s">
        <v>17</v>
      </c>
      <c r="C142" s="125" t="s">
        <v>2</v>
      </c>
      <c r="D142" s="125"/>
      <c r="E142" s="125"/>
      <c r="F142" s="125"/>
      <c r="G142" s="125"/>
      <c r="H142" s="125"/>
      <c r="I142" s="125"/>
      <c r="J142" s="100" t="s">
        <v>3</v>
      </c>
      <c r="K142" s="101"/>
      <c r="L142" s="101"/>
      <c r="M142" s="101"/>
      <c r="N142" s="101"/>
      <c r="O142" s="101"/>
      <c r="P142" s="102"/>
      <c r="Q142" s="100" t="s">
        <v>4</v>
      </c>
      <c r="R142" s="101"/>
      <c r="S142" s="101"/>
      <c r="T142" s="101"/>
      <c r="U142" s="101"/>
      <c r="V142" s="101"/>
      <c r="W142" s="102"/>
      <c r="X142" s="122" t="s">
        <v>19</v>
      </c>
      <c r="Y142" s="123"/>
      <c r="Z142" s="123"/>
      <c r="AA142" s="123"/>
      <c r="AB142" s="123"/>
      <c r="AC142" s="123"/>
      <c r="AD142" s="124"/>
      <c r="AE142" s="42"/>
      <c r="AF142" s="32"/>
      <c r="AG142" s="33"/>
      <c r="AI142" s="33"/>
    </row>
    <row r="143" spans="1:35" ht="15" thickBot="1" x14ac:dyDescent="0.4">
      <c r="A143" s="107"/>
      <c r="B143" s="104"/>
      <c r="C143" s="7">
        <v>0</v>
      </c>
      <c r="D143" s="8">
        <v>1</v>
      </c>
      <c r="E143" s="8">
        <v>2</v>
      </c>
      <c r="F143" s="8">
        <v>3</v>
      </c>
      <c r="G143" s="8">
        <v>4</v>
      </c>
      <c r="H143" s="8">
        <v>5</v>
      </c>
      <c r="I143" s="25" t="s">
        <v>5</v>
      </c>
      <c r="J143" s="16">
        <v>0</v>
      </c>
      <c r="K143" s="19">
        <v>1</v>
      </c>
      <c r="L143" s="19">
        <v>2</v>
      </c>
      <c r="M143" s="19">
        <v>3</v>
      </c>
      <c r="N143" s="19">
        <v>4</v>
      </c>
      <c r="O143" s="19">
        <v>5</v>
      </c>
      <c r="P143" s="17" t="s">
        <v>5</v>
      </c>
      <c r="Q143" s="16">
        <v>0</v>
      </c>
      <c r="R143" s="19">
        <v>1</v>
      </c>
      <c r="S143" s="19">
        <v>2</v>
      </c>
      <c r="T143" s="19">
        <v>3</v>
      </c>
      <c r="U143" s="19">
        <v>4</v>
      </c>
      <c r="V143" s="19">
        <v>5</v>
      </c>
      <c r="W143" s="17" t="s">
        <v>5</v>
      </c>
      <c r="X143" s="23">
        <v>0</v>
      </c>
      <c r="Y143" s="21">
        <v>1</v>
      </c>
      <c r="Z143" s="21">
        <v>2</v>
      </c>
      <c r="AA143" s="21">
        <v>3</v>
      </c>
      <c r="AB143" s="21">
        <v>4</v>
      </c>
      <c r="AC143" s="21">
        <v>5</v>
      </c>
      <c r="AD143" s="24" t="s">
        <v>5</v>
      </c>
      <c r="AE143" s="42"/>
      <c r="AF143" s="32"/>
      <c r="AG143" s="33"/>
      <c r="AI143" s="33"/>
    </row>
    <row r="144" spans="1:35" ht="15" thickBot="1" x14ac:dyDescent="0.4">
      <c r="A144" s="108"/>
      <c r="B144" s="6" t="s">
        <v>18</v>
      </c>
      <c r="C144" s="14">
        <v>17</v>
      </c>
      <c r="D144" s="14">
        <v>15</v>
      </c>
      <c r="E144" s="14">
        <v>19</v>
      </c>
      <c r="F144" s="14">
        <v>72</v>
      </c>
      <c r="G144" s="14">
        <v>73</v>
      </c>
      <c r="H144" s="14">
        <v>127</v>
      </c>
      <c r="I144" s="14">
        <f>SUM(C144:H144)</f>
        <v>323</v>
      </c>
      <c r="J144" s="13"/>
      <c r="K144" s="14"/>
      <c r="L144" s="14"/>
      <c r="M144" s="14"/>
      <c r="N144" s="14"/>
      <c r="O144" s="14"/>
      <c r="P144" s="15"/>
      <c r="Q144" s="13">
        <v>30</v>
      </c>
      <c r="R144" s="14">
        <v>10</v>
      </c>
      <c r="S144" s="14">
        <v>19</v>
      </c>
      <c r="T144" s="14">
        <v>66</v>
      </c>
      <c r="U144" s="14">
        <v>70</v>
      </c>
      <c r="V144" s="14">
        <v>136</v>
      </c>
      <c r="W144" s="15">
        <f t="shared" ref="W144" si="307">SUM(Q144:V144)</f>
        <v>331</v>
      </c>
      <c r="X144" s="13">
        <f>C144+J144+Q144</f>
        <v>47</v>
      </c>
      <c r="Y144" s="14">
        <f t="shared" ref="Y144" si="308">D144+K144+R144</f>
        <v>25</v>
      </c>
      <c r="Z144" s="14">
        <f t="shared" ref="Z144" si="309">E144+L144+S144</f>
        <v>38</v>
      </c>
      <c r="AA144" s="14">
        <f t="shared" ref="AA144" si="310">F144+M144+T144</f>
        <v>138</v>
      </c>
      <c r="AB144" s="14">
        <f t="shared" ref="AB144" si="311">G144+N144+U144</f>
        <v>143</v>
      </c>
      <c r="AC144" s="14">
        <f t="shared" ref="AC144" si="312">H144+O144+V144</f>
        <v>263</v>
      </c>
      <c r="AD144" s="15">
        <f t="shared" ref="AD144" si="313">SUM(X144:AC144)</f>
        <v>654</v>
      </c>
      <c r="AE144" s="11"/>
      <c r="AF144" s="32">
        <f>(Y144*1+Z144*2+AA144*3+AB144*4+AC144*5)/AD144</f>
        <v>3.6727828746177371</v>
      </c>
      <c r="AG144" s="33">
        <f t="shared" si="290"/>
        <v>0.73455657492354742</v>
      </c>
      <c r="AH144">
        <f>(Y144*1+Z144*2+AA144*3+AB144*4+AC144*5)/(AD144-X144)</f>
        <v>3.9571663920922568</v>
      </c>
      <c r="AI144" s="33">
        <f t="shared" si="291"/>
        <v>0.79143327841845135</v>
      </c>
    </row>
    <row r="145" spans="1:35" x14ac:dyDescent="0.35">
      <c r="A145" s="116" t="s">
        <v>0</v>
      </c>
      <c r="B145" s="118" t="s">
        <v>1</v>
      </c>
      <c r="C145" s="120" t="s">
        <v>2</v>
      </c>
      <c r="D145" s="110"/>
      <c r="E145" s="110"/>
      <c r="F145" s="110"/>
      <c r="G145" s="110"/>
      <c r="H145" s="110"/>
      <c r="I145" s="121"/>
      <c r="J145" s="109" t="s">
        <v>3</v>
      </c>
      <c r="K145" s="110"/>
      <c r="L145" s="110"/>
      <c r="M145" s="110"/>
      <c r="N145" s="110"/>
      <c r="O145" s="110"/>
      <c r="P145" s="111"/>
      <c r="Q145" s="109" t="s">
        <v>4</v>
      </c>
      <c r="R145" s="110"/>
      <c r="S145" s="110"/>
      <c r="T145" s="110"/>
      <c r="U145" s="110"/>
      <c r="V145" s="110"/>
      <c r="W145" s="111"/>
      <c r="X145" s="112" t="s">
        <v>19</v>
      </c>
      <c r="Y145" s="113"/>
      <c r="Z145" s="113"/>
      <c r="AA145" s="113"/>
      <c r="AB145" s="113"/>
      <c r="AC145" s="113"/>
      <c r="AD145" s="114"/>
      <c r="AE145" s="42"/>
      <c r="AF145" s="32"/>
      <c r="AG145" s="33"/>
      <c r="AI145" s="33"/>
    </row>
    <row r="146" spans="1:35" ht="15" thickBot="1" x14ac:dyDescent="0.4">
      <c r="A146" s="117"/>
      <c r="B146" s="119"/>
      <c r="C146" s="18">
        <v>0</v>
      </c>
      <c r="D146" s="19">
        <v>1</v>
      </c>
      <c r="E146" s="19">
        <v>2</v>
      </c>
      <c r="F146" s="19">
        <v>3</v>
      </c>
      <c r="G146" s="19">
        <v>4</v>
      </c>
      <c r="H146" s="19">
        <v>5</v>
      </c>
      <c r="I146" s="22" t="s">
        <v>5</v>
      </c>
      <c r="J146" s="16">
        <v>0</v>
      </c>
      <c r="K146" s="19">
        <v>1</v>
      </c>
      <c r="L146" s="19">
        <v>2</v>
      </c>
      <c r="M146" s="19">
        <v>3</v>
      </c>
      <c r="N146" s="19">
        <v>4</v>
      </c>
      <c r="O146" s="19">
        <v>5</v>
      </c>
      <c r="P146" s="17" t="s">
        <v>5</v>
      </c>
      <c r="Q146" s="16">
        <v>0</v>
      </c>
      <c r="R146" s="19">
        <v>1</v>
      </c>
      <c r="S146" s="19">
        <v>2</v>
      </c>
      <c r="T146" s="19">
        <v>3</v>
      </c>
      <c r="U146" s="19">
        <v>4</v>
      </c>
      <c r="V146" s="19">
        <v>5</v>
      </c>
      <c r="W146" s="17" t="s">
        <v>5</v>
      </c>
      <c r="X146" s="23">
        <v>0</v>
      </c>
      <c r="Y146" s="21">
        <v>1</v>
      </c>
      <c r="Z146" s="21">
        <v>2</v>
      </c>
      <c r="AA146" s="21">
        <v>3</v>
      </c>
      <c r="AB146" s="21">
        <v>4</v>
      </c>
      <c r="AC146" s="21">
        <v>5</v>
      </c>
      <c r="AD146" s="24" t="s">
        <v>5</v>
      </c>
      <c r="AE146" s="42"/>
      <c r="AF146" s="32"/>
      <c r="AG146" s="33"/>
      <c r="AI146" s="33"/>
    </row>
    <row r="147" spans="1:35" x14ac:dyDescent="0.35">
      <c r="A147" s="107" t="s">
        <v>22</v>
      </c>
      <c r="B147" s="1" t="s">
        <v>7</v>
      </c>
      <c r="C147" s="11">
        <v>28</v>
      </c>
      <c r="D147" s="11">
        <v>31</v>
      </c>
      <c r="E147" s="11">
        <v>41</v>
      </c>
      <c r="F147" s="11">
        <v>79</v>
      </c>
      <c r="G147" s="11">
        <v>105</v>
      </c>
      <c r="H147" s="11">
        <v>208</v>
      </c>
      <c r="I147" s="11">
        <f>SUM(C147:H147)</f>
        <v>492</v>
      </c>
      <c r="J147" s="10"/>
      <c r="K147" s="11"/>
      <c r="L147" s="11"/>
      <c r="M147" s="11"/>
      <c r="N147" s="11"/>
      <c r="O147" s="11"/>
      <c r="P147" s="12"/>
      <c r="Q147" s="10"/>
      <c r="R147" s="11"/>
      <c r="S147" s="11"/>
      <c r="T147" s="11"/>
      <c r="U147" s="11"/>
      <c r="V147" s="11"/>
      <c r="W147" s="12"/>
      <c r="X147" s="10">
        <f>C147+J147+Q147</f>
        <v>28</v>
      </c>
      <c r="Y147" s="11">
        <f t="shared" ref="Y147" si="314">D147+K147+R147</f>
        <v>31</v>
      </c>
      <c r="Z147" s="11">
        <f t="shared" ref="Z147" si="315">E147+L147+S147</f>
        <v>41</v>
      </c>
      <c r="AA147" s="11">
        <f t="shared" ref="AA147" si="316">F147+M147+T147</f>
        <v>79</v>
      </c>
      <c r="AB147" s="11">
        <f t="shared" ref="AB147" si="317">G147+N147+U147</f>
        <v>105</v>
      </c>
      <c r="AC147" s="11">
        <f t="shared" ref="AC147" si="318">H147+O147+V147</f>
        <v>208</v>
      </c>
      <c r="AD147" s="12">
        <f t="shared" ref="AD147" si="319">SUM(X147:AC147)</f>
        <v>492</v>
      </c>
      <c r="AE147" s="11"/>
      <c r="AF147" s="32">
        <f>(Y147*1+Z147*2+AA147*3+AB147*4+AC147*5)/AD147</f>
        <v>3.678861788617886</v>
      </c>
      <c r="AG147" s="33">
        <f t="shared" si="290"/>
        <v>0.73577235772357719</v>
      </c>
      <c r="AH147">
        <f>(Y147*1+Z147*2+AA147*3+AB147*4+AC147*5)/(AD147-X147)</f>
        <v>3.9008620689655173</v>
      </c>
      <c r="AI147" s="33">
        <f t="shared" si="291"/>
        <v>0.78017241379310343</v>
      </c>
    </row>
    <row r="148" spans="1:35" x14ac:dyDescent="0.35">
      <c r="A148" s="107"/>
      <c r="B148" s="2" t="s">
        <v>8</v>
      </c>
      <c r="C148" s="11">
        <v>25</v>
      </c>
      <c r="D148" s="11">
        <v>39</v>
      </c>
      <c r="E148" s="11">
        <v>56</v>
      </c>
      <c r="F148" s="11">
        <v>79</v>
      </c>
      <c r="G148" s="11">
        <v>101</v>
      </c>
      <c r="H148" s="11">
        <v>192</v>
      </c>
      <c r="I148" s="11">
        <f t="shared" ref="I148:I151" si="320">SUM(C148:H148)</f>
        <v>492</v>
      </c>
      <c r="J148" s="10"/>
      <c r="K148" s="11"/>
      <c r="L148" s="11"/>
      <c r="M148" s="11"/>
      <c r="N148" s="11"/>
      <c r="O148" s="11"/>
      <c r="P148" s="12"/>
      <c r="Q148" s="10"/>
      <c r="R148" s="11"/>
      <c r="S148" s="11"/>
      <c r="T148" s="11"/>
      <c r="U148" s="11"/>
      <c r="V148" s="11"/>
      <c r="W148" s="12"/>
      <c r="X148" s="10">
        <f t="shared" ref="X148:X151" si="321">C148+J148+Q148</f>
        <v>25</v>
      </c>
      <c r="Y148" s="11">
        <f t="shared" ref="Y148:Y151" si="322">D148+K148+R148</f>
        <v>39</v>
      </c>
      <c r="Z148" s="11">
        <f t="shared" ref="Z148:Z151" si="323">E148+L148+S148</f>
        <v>56</v>
      </c>
      <c r="AA148" s="11">
        <f t="shared" ref="AA148:AA151" si="324">F148+M148+T148</f>
        <v>79</v>
      </c>
      <c r="AB148" s="11">
        <f t="shared" ref="AB148:AB151" si="325">G148+N148+U148</f>
        <v>101</v>
      </c>
      <c r="AC148" s="11">
        <f t="shared" ref="AC148:AC151" si="326">H148+O148+V148</f>
        <v>192</v>
      </c>
      <c r="AD148" s="12">
        <f t="shared" ref="AD148:AD151" si="327">SUM(X148:AC148)</f>
        <v>492</v>
      </c>
      <c r="AE148" s="11"/>
      <c r="AF148" s="32">
        <f>(Y148*1+Z148*2+AA148*3+AB148*4+AC148*5)/AD148</f>
        <v>3.5609756097560976</v>
      </c>
      <c r="AG148" s="33">
        <f t="shared" si="290"/>
        <v>0.71219512195121948</v>
      </c>
      <c r="AH148">
        <f>(Y148*1+Z148*2+AA148*3+AB148*4+AC148*5)/(AD148-X148)</f>
        <v>3.7516059957173447</v>
      </c>
      <c r="AI148" s="33">
        <f t="shared" si="291"/>
        <v>0.75032119914346895</v>
      </c>
    </row>
    <row r="149" spans="1:35" x14ac:dyDescent="0.35">
      <c r="A149" s="107"/>
      <c r="B149" s="2" t="s">
        <v>9</v>
      </c>
      <c r="C149" s="11">
        <v>30</v>
      </c>
      <c r="D149" s="11">
        <v>33</v>
      </c>
      <c r="E149" s="11">
        <v>26</v>
      </c>
      <c r="F149" s="11">
        <v>60</v>
      </c>
      <c r="G149" s="11">
        <v>108</v>
      </c>
      <c r="H149" s="11">
        <v>235</v>
      </c>
      <c r="I149" s="11">
        <f t="shared" si="320"/>
        <v>492</v>
      </c>
      <c r="J149" s="10"/>
      <c r="K149" s="11"/>
      <c r="L149" s="11"/>
      <c r="M149" s="11"/>
      <c r="N149" s="11"/>
      <c r="O149" s="11"/>
      <c r="P149" s="12"/>
      <c r="Q149" s="10"/>
      <c r="R149" s="11"/>
      <c r="S149" s="11"/>
      <c r="T149" s="11"/>
      <c r="U149" s="11"/>
      <c r="V149" s="11"/>
      <c r="W149" s="12"/>
      <c r="X149" s="10">
        <f t="shared" si="321"/>
        <v>30</v>
      </c>
      <c r="Y149" s="11">
        <f t="shared" si="322"/>
        <v>33</v>
      </c>
      <c r="Z149" s="11">
        <f t="shared" si="323"/>
        <v>26</v>
      </c>
      <c r="AA149" s="11">
        <f t="shared" si="324"/>
        <v>60</v>
      </c>
      <c r="AB149" s="11">
        <f t="shared" si="325"/>
        <v>108</v>
      </c>
      <c r="AC149" s="11">
        <f t="shared" si="326"/>
        <v>235</v>
      </c>
      <c r="AD149" s="12">
        <f t="shared" si="327"/>
        <v>492</v>
      </c>
      <c r="AE149" s="11"/>
      <c r="AF149" s="32">
        <f>(Y149*1+Z149*2+AA149*3+AB149*4+AC149*5)/AD149</f>
        <v>3.8048780487804876</v>
      </c>
      <c r="AG149" s="33">
        <f t="shared" si="290"/>
        <v>0.76097560975609757</v>
      </c>
      <c r="AH149">
        <f>(Y149*1+Z149*2+AA149*3+AB149*4+AC149*5)/(AD149-X149)</f>
        <v>4.0519480519480515</v>
      </c>
      <c r="AI149" s="33">
        <f t="shared" si="291"/>
        <v>0.81038961038961033</v>
      </c>
    </row>
    <row r="150" spans="1:35" x14ac:dyDescent="0.35">
      <c r="A150" s="107"/>
      <c r="B150" s="2" t="s">
        <v>10</v>
      </c>
      <c r="C150" s="11">
        <v>27</v>
      </c>
      <c r="D150" s="11">
        <v>29</v>
      </c>
      <c r="E150" s="11">
        <v>18</v>
      </c>
      <c r="F150" s="11">
        <v>72</v>
      </c>
      <c r="G150" s="11">
        <v>129</v>
      </c>
      <c r="H150" s="11">
        <v>217</v>
      </c>
      <c r="I150" s="11">
        <f t="shared" si="320"/>
        <v>492</v>
      </c>
      <c r="J150" s="10"/>
      <c r="K150" s="11"/>
      <c r="L150" s="11"/>
      <c r="M150" s="11"/>
      <c r="N150" s="11"/>
      <c r="O150" s="11"/>
      <c r="P150" s="12"/>
      <c r="Q150" s="10"/>
      <c r="R150" s="11"/>
      <c r="S150" s="11"/>
      <c r="T150" s="11"/>
      <c r="U150" s="11"/>
      <c r="V150" s="11"/>
      <c r="W150" s="12"/>
      <c r="X150" s="10">
        <f t="shared" si="321"/>
        <v>27</v>
      </c>
      <c r="Y150" s="11">
        <f t="shared" si="322"/>
        <v>29</v>
      </c>
      <c r="Z150" s="11">
        <f t="shared" si="323"/>
        <v>18</v>
      </c>
      <c r="AA150" s="11">
        <f t="shared" si="324"/>
        <v>72</v>
      </c>
      <c r="AB150" s="11">
        <f t="shared" si="325"/>
        <v>129</v>
      </c>
      <c r="AC150" s="11">
        <f t="shared" si="326"/>
        <v>217</v>
      </c>
      <c r="AD150" s="12">
        <f t="shared" si="327"/>
        <v>492</v>
      </c>
      <c r="AE150" s="11"/>
      <c r="AF150" s="32">
        <f>(Y150*1+Z150*2+AA150*3+AB150*4+AC150*5)/AD150</f>
        <v>3.8252032520325203</v>
      </c>
      <c r="AG150" s="33">
        <f t="shared" si="290"/>
        <v>0.76504065040650404</v>
      </c>
      <c r="AH150">
        <f>(Y150*1+Z150*2+AA150*3+AB150*4+AC150*5)/(AD150-X150)</f>
        <v>4.0473118279569889</v>
      </c>
      <c r="AI150" s="33">
        <f t="shared" si="291"/>
        <v>0.80946236559139773</v>
      </c>
    </row>
    <row r="151" spans="1:35" ht="15" thickBot="1" x14ac:dyDescent="0.4">
      <c r="A151" s="107"/>
      <c r="B151" s="3" t="s">
        <v>11</v>
      </c>
      <c r="C151" s="11">
        <v>26</v>
      </c>
      <c r="D151" s="11">
        <v>21</v>
      </c>
      <c r="E151" s="11">
        <v>26</v>
      </c>
      <c r="F151" s="11">
        <v>53</v>
      </c>
      <c r="G151" s="11">
        <v>92</v>
      </c>
      <c r="H151" s="11">
        <v>274</v>
      </c>
      <c r="I151" s="11">
        <f t="shared" si="320"/>
        <v>492</v>
      </c>
      <c r="J151" s="10"/>
      <c r="K151" s="11"/>
      <c r="L151" s="11"/>
      <c r="M151" s="11"/>
      <c r="N151" s="11"/>
      <c r="O151" s="11"/>
      <c r="P151" s="12"/>
      <c r="Q151" s="10"/>
      <c r="R151" s="11"/>
      <c r="S151" s="11"/>
      <c r="T151" s="11"/>
      <c r="U151" s="11"/>
      <c r="V151" s="11"/>
      <c r="W151" s="12"/>
      <c r="X151" s="10">
        <f t="shared" si="321"/>
        <v>26</v>
      </c>
      <c r="Y151" s="11">
        <f t="shared" si="322"/>
        <v>21</v>
      </c>
      <c r="Z151" s="11">
        <f t="shared" si="323"/>
        <v>26</v>
      </c>
      <c r="AA151" s="11">
        <f t="shared" si="324"/>
        <v>53</v>
      </c>
      <c r="AB151" s="11">
        <f t="shared" si="325"/>
        <v>92</v>
      </c>
      <c r="AC151" s="11">
        <f t="shared" si="326"/>
        <v>274</v>
      </c>
      <c r="AD151" s="12">
        <f t="shared" si="327"/>
        <v>492</v>
      </c>
      <c r="AE151" s="11"/>
      <c r="AF151" s="32">
        <f>(Y151*1+Z151*2+AA151*3+AB151*4+AC151*5)/AD151</f>
        <v>4.0040650406504064</v>
      </c>
      <c r="AG151" s="33">
        <f t="shared" si="290"/>
        <v>0.80081300813008127</v>
      </c>
      <c r="AH151">
        <f>(Y151*1+Z151*2+AA151*3+AB151*4+AC151*5)/(AD151-X151)</f>
        <v>4.2274678111587987</v>
      </c>
      <c r="AI151" s="33">
        <f t="shared" si="291"/>
        <v>0.84549356223175975</v>
      </c>
    </row>
    <row r="152" spans="1:35" x14ac:dyDescent="0.35">
      <c r="A152" s="107"/>
      <c r="B152" s="115" t="s">
        <v>12</v>
      </c>
      <c r="C152" s="125" t="s">
        <v>2</v>
      </c>
      <c r="D152" s="125"/>
      <c r="E152" s="125"/>
      <c r="F152" s="125"/>
      <c r="G152" s="125"/>
      <c r="H152" s="125"/>
      <c r="I152" s="125"/>
      <c r="J152" s="100" t="s">
        <v>3</v>
      </c>
      <c r="K152" s="101"/>
      <c r="L152" s="101"/>
      <c r="M152" s="101"/>
      <c r="N152" s="101"/>
      <c r="O152" s="101"/>
      <c r="P152" s="102"/>
      <c r="Q152" s="100" t="s">
        <v>4</v>
      </c>
      <c r="R152" s="101"/>
      <c r="S152" s="101"/>
      <c r="T152" s="101"/>
      <c r="U152" s="101"/>
      <c r="V152" s="101"/>
      <c r="W152" s="102"/>
      <c r="X152" s="122" t="s">
        <v>19</v>
      </c>
      <c r="Y152" s="123"/>
      <c r="Z152" s="123"/>
      <c r="AA152" s="123"/>
      <c r="AB152" s="123"/>
      <c r="AC152" s="123"/>
      <c r="AD152" s="124"/>
      <c r="AE152" s="42"/>
      <c r="AF152" s="32"/>
      <c r="AG152" s="33"/>
      <c r="AI152" s="33"/>
    </row>
    <row r="153" spans="1:35" ht="15" thickBot="1" x14ac:dyDescent="0.4">
      <c r="A153" s="107"/>
      <c r="B153" s="115"/>
      <c r="C153" s="7">
        <v>0</v>
      </c>
      <c r="D153" s="8">
        <v>1</v>
      </c>
      <c r="E153" s="8">
        <v>2</v>
      </c>
      <c r="F153" s="8">
        <v>3</v>
      </c>
      <c r="G153" s="8">
        <v>4</v>
      </c>
      <c r="H153" s="8">
        <v>5</v>
      </c>
      <c r="I153" s="25" t="s">
        <v>5</v>
      </c>
      <c r="J153" s="16">
        <v>0</v>
      </c>
      <c r="K153" s="19">
        <v>1</v>
      </c>
      <c r="L153" s="19">
        <v>2</v>
      </c>
      <c r="M153" s="19">
        <v>3</v>
      </c>
      <c r="N153" s="19">
        <v>4</v>
      </c>
      <c r="O153" s="19">
        <v>5</v>
      </c>
      <c r="P153" s="17" t="s">
        <v>5</v>
      </c>
      <c r="Q153" s="16">
        <v>0</v>
      </c>
      <c r="R153" s="19">
        <v>1</v>
      </c>
      <c r="S153" s="19">
        <v>2</v>
      </c>
      <c r="T153" s="19">
        <v>3</v>
      </c>
      <c r="U153" s="19">
        <v>4</v>
      </c>
      <c r="V153" s="19">
        <v>5</v>
      </c>
      <c r="W153" s="17" t="s">
        <v>5</v>
      </c>
      <c r="X153" s="23">
        <v>0</v>
      </c>
      <c r="Y153" s="21">
        <v>1</v>
      </c>
      <c r="Z153" s="21">
        <v>2</v>
      </c>
      <c r="AA153" s="21">
        <v>3</v>
      </c>
      <c r="AB153" s="21">
        <v>4</v>
      </c>
      <c r="AC153" s="21">
        <v>5</v>
      </c>
      <c r="AD153" s="24" t="s">
        <v>5</v>
      </c>
      <c r="AE153" s="42"/>
      <c r="AF153" s="32"/>
      <c r="AG153" s="33"/>
      <c r="AI153" s="33"/>
    </row>
    <row r="154" spans="1:35" x14ac:dyDescent="0.35">
      <c r="A154" s="107"/>
      <c r="B154" s="4" t="s">
        <v>13</v>
      </c>
      <c r="C154" s="11">
        <v>32</v>
      </c>
      <c r="D154" s="11">
        <v>22</v>
      </c>
      <c r="E154" s="11">
        <v>26</v>
      </c>
      <c r="F154" s="11">
        <v>66</v>
      </c>
      <c r="G154" s="11">
        <v>106</v>
      </c>
      <c r="H154" s="11">
        <v>240</v>
      </c>
      <c r="I154" s="11">
        <f t="shared" ref="I154:I157" si="328">SUM(C154:H154)</f>
        <v>492</v>
      </c>
      <c r="J154" s="10"/>
      <c r="K154" s="11"/>
      <c r="L154" s="11"/>
      <c r="M154" s="11"/>
      <c r="N154" s="11"/>
      <c r="O154" s="11"/>
      <c r="P154" s="12"/>
      <c r="Q154" s="10"/>
      <c r="R154" s="11"/>
      <c r="S154" s="11"/>
      <c r="T154" s="11"/>
      <c r="U154" s="11"/>
      <c r="V154" s="11"/>
      <c r="W154" s="12"/>
      <c r="X154" s="10">
        <f>C154+J154+Q154</f>
        <v>32</v>
      </c>
      <c r="Y154" s="11">
        <f t="shared" ref="Y154" si="329">D154+K154+R154</f>
        <v>22</v>
      </c>
      <c r="Z154" s="11">
        <f t="shared" ref="Z154" si="330">E154+L154+S154</f>
        <v>26</v>
      </c>
      <c r="AA154" s="11">
        <f t="shared" ref="AA154" si="331">F154+M154+T154</f>
        <v>66</v>
      </c>
      <c r="AB154" s="11">
        <f t="shared" ref="AB154" si="332">G154+N154+U154</f>
        <v>106</v>
      </c>
      <c r="AC154" s="11">
        <f t="shared" ref="AC154" si="333">H154+O154+V154</f>
        <v>240</v>
      </c>
      <c r="AD154" s="12">
        <f t="shared" ref="AD154" si="334">SUM(X154:AC154)</f>
        <v>492</v>
      </c>
      <c r="AE154" s="11"/>
      <c r="AF154" s="32">
        <f>(Y154*1+Z154*2+AA154*3+AB154*4+AC154*5)/AD154</f>
        <v>3.8536585365853657</v>
      </c>
      <c r="AG154" s="33">
        <f t="shared" si="290"/>
        <v>0.77073170731707319</v>
      </c>
      <c r="AH154">
        <f>(Y154*1+Z154*2+AA154*3+AB154*4+AC154*5)/(AD154-X154)</f>
        <v>4.1217391304347828</v>
      </c>
      <c r="AI154" s="33">
        <f t="shared" si="291"/>
        <v>0.82434782608695656</v>
      </c>
    </row>
    <row r="155" spans="1:35" x14ac:dyDescent="0.35">
      <c r="A155" s="107"/>
      <c r="B155" s="2" t="s">
        <v>14</v>
      </c>
      <c r="C155" s="11">
        <v>30</v>
      </c>
      <c r="D155" s="11">
        <v>40</v>
      </c>
      <c r="E155" s="11">
        <v>43</v>
      </c>
      <c r="F155" s="11">
        <v>89</v>
      </c>
      <c r="G155" s="11">
        <v>106</v>
      </c>
      <c r="H155" s="11">
        <v>184</v>
      </c>
      <c r="I155" s="11">
        <f t="shared" si="328"/>
        <v>492</v>
      </c>
      <c r="J155" s="10"/>
      <c r="K155" s="11"/>
      <c r="L155" s="11"/>
      <c r="M155" s="11"/>
      <c r="N155" s="11"/>
      <c r="O155" s="11"/>
      <c r="P155" s="12"/>
      <c r="Q155" s="10"/>
      <c r="R155" s="11"/>
      <c r="S155" s="11"/>
      <c r="T155" s="11"/>
      <c r="U155" s="11"/>
      <c r="V155" s="11"/>
      <c r="W155" s="12"/>
      <c r="X155" s="10">
        <f t="shared" ref="X155:X157" si="335">C155+J155+Q155</f>
        <v>30</v>
      </c>
      <c r="Y155" s="11">
        <f t="shared" ref="Y155:Y157" si="336">D155+K155+R155</f>
        <v>40</v>
      </c>
      <c r="Z155" s="11">
        <f t="shared" ref="Z155:Z157" si="337">E155+L155+S155</f>
        <v>43</v>
      </c>
      <c r="AA155" s="11">
        <f t="shared" ref="AA155:AA157" si="338">F155+M155+T155</f>
        <v>89</v>
      </c>
      <c r="AB155" s="11">
        <f t="shared" ref="AB155:AB157" si="339">G155+N155+U155</f>
        <v>106</v>
      </c>
      <c r="AC155" s="11">
        <f t="shared" ref="AC155:AC157" si="340">H155+O155+V155</f>
        <v>184</v>
      </c>
      <c r="AD155" s="12">
        <f t="shared" ref="AD155:AD157" si="341">SUM(X155:AC155)</f>
        <v>492</v>
      </c>
      <c r="AE155" s="11"/>
      <c r="AF155" s="32">
        <f>(Y155*1+Z155*2+AA155*3+AB155*4+AC155*5)/AD155</f>
        <v>3.5304878048780486</v>
      </c>
      <c r="AG155" s="33">
        <f t="shared" si="290"/>
        <v>0.70609756097560972</v>
      </c>
      <c r="AH155">
        <f>(Y155*1+Z155*2+AA155*3+AB155*4+AC155*5)/(AD155-X155)</f>
        <v>3.7597402597402598</v>
      </c>
      <c r="AI155" s="33">
        <f t="shared" si="291"/>
        <v>0.75194805194805192</v>
      </c>
    </row>
    <row r="156" spans="1:35" x14ac:dyDescent="0.35">
      <c r="A156" s="107"/>
      <c r="B156" s="5" t="s">
        <v>15</v>
      </c>
      <c r="C156" s="11">
        <v>43</v>
      </c>
      <c r="D156" s="11">
        <v>44</v>
      </c>
      <c r="E156" s="11">
        <v>45</v>
      </c>
      <c r="F156" s="11">
        <v>81</v>
      </c>
      <c r="G156" s="11">
        <v>106</v>
      </c>
      <c r="H156" s="11">
        <v>173</v>
      </c>
      <c r="I156" s="11">
        <f t="shared" si="328"/>
        <v>492</v>
      </c>
      <c r="J156" s="10"/>
      <c r="K156" s="11"/>
      <c r="L156" s="11"/>
      <c r="M156" s="11"/>
      <c r="N156" s="11"/>
      <c r="O156" s="11"/>
      <c r="P156" s="12"/>
      <c r="Q156" s="10"/>
      <c r="R156" s="11"/>
      <c r="S156" s="11"/>
      <c r="T156" s="11"/>
      <c r="U156" s="11"/>
      <c r="V156" s="11"/>
      <c r="W156" s="12"/>
      <c r="X156" s="10">
        <f t="shared" si="335"/>
        <v>43</v>
      </c>
      <c r="Y156" s="11">
        <f t="shared" si="336"/>
        <v>44</v>
      </c>
      <c r="Z156" s="11">
        <f t="shared" si="337"/>
        <v>45</v>
      </c>
      <c r="AA156" s="11">
        <f t="shared" si="338"/>
        <v>81</v>
      </c>
      <c r="AB156" s="11">
        <f t="shared" si="339"/>
        <v>106</v>
      </c>
      <c r="AC156" s="11">
        <f t="shared" si="340"/>
        <v>173</v>
      </c>
      <c r="AD156" s="12">
        <f t="shared" si="341"/>
        <v>492</v>
      </c>
      <c r="AE156" s="11"/>
      <c r="AF156" s="32">
        <f>(Y156*1+Z156*2+AA156*3+AB156*4+AC156*5)/AD156</f>
        <v>3.3861788617886179</v>
      </c>
      <c r="AG156" s="33">
        <f t="shared" si="290"/>
        <v>0.67723577235772359</v>
      </c>
      <c r="AH156">
        <f>(Y156*1+Z156*2+AA156*3+AB156*4+AC156*5)/(AD156-X156)</f>
        <v>3.7104677060133628</v>
      </c>
      <c r="AI156" s="33">
        <f t="shared" si="291"/>
        <v>0.74209354120267257</v>
      </c>
    </row>
    <row r="157" spans="1:35" ht="15" thickBot="1" x14ac:dyDescent="0.4">
      <c r="A157" s="107"/>
      <c r="B157" s="3" t="s">
        <v>16</v>
      </c>
      <c r="C157" s="11">
        <v>57</v>
      </c>
      <c r="D157" s="11">
        <v>55</v>
      </c>
      <c r="E157" s="11">
        <v>65</v>
      </c>
      <c r="F157" s="11">
        <v>84</v>
      </c>
      <c r="G157" s="11">
        <v>89</v>
      </c>
      <c r="H157" s="11">
        <v>142</v>
      </c>
      <c r="I157" s="11">
        <f t="shared" si="328"/>
        <v>492</v>
      </c>
      <c r="J157" s="10"/>
      <c r="K157" s="11"/>
      <c r="L157" s="11"/>
      <c r="M157" s="11"/>
      <c r="N157" s="11"/>
      <c r="O157" s="11"/>
      <c r="P157" s="12"/>
      <c r="Q157" s="10"/>
      <c r="R157" s="11"/>
      <c r="S157" s="11"/>
      <c r="T157" s="11"/>
      <c r="U157" s="11"/>
      <c r="V157" s="11"/>
      <c r="W157" s="12"/>
      <c r="X157" s="10">
        <f t="shared" si="335"/>
        <v>57</v>
      </c>
      <c r="Y157" s="11">
        <f t="shared" si="336"/>
        <v>55</v>
      </c>
      <c r="Z157" s="11">
        <f t="shared" si="337"/>
        <v>65</v>
      </c>
      <c r="AA157" s="11">
        <f t="shared" si="338"/>
        <v>84</v>
      </c>
      <c r="AB157" s="11">
        <f t="shared" si="339"/>
        <v>89</v>
      </c>
      <c r="AC157" s="11">
        <f t="shared" si="340"/>
        <v>142</v>
      </c>
      <c r="AD157" s="12">
        <f t="shared" si="341"/>
        <v>492</v>
      </c>
      <c r="AE157" s="11"/>
      <c r="AF157" s="32">
        <f>(Y157*1+Z157*2+AA157*3+AB157*4+AC157*5)/AD157</f>
        <v>3.0548780487804876</v>
      </c>
      <c r="AG157" s="33">
        <f t="shared" si="290"/>
        <v>0.61097560975609755</v>
      </c>
      <c r="AH157">
        <f>(Y157*1+Z157*2+AA157*3+AB157*4+AC157*5)/(AD157-X157)</f>
        <v>3.4551724137931035</v>
      </c>
      <c r="AI157" s="33">
        <f t="shared" si="291"/>
        <v>0.69103448275862067</v>
      </c>
    </row>
    <row r="158" spans="1:35" x14ac:dyDescent="0.35">
      <c r="A158" s="107"/>
      <c r="B158" s="103" t="s">
        <v>17</v>
      </c>
      <c r="C158" s="125" t="s">
        <v>2</v>
      </c>
      <c r="D158" s="125"/>
      <c r="E158" s="125"/>
      <c r="F158" s="125"/>
      <c r="G158" s="125"/>
      <c r="H158" s="125"/>
      <c r="I158" s="125"/>
      <c r="J158" s="100" t="s">
        <v>3</v>
      </c>
      <c r="K158" s="101"/>
      <c r="L158" s="101"/>
      <c r="M158" s="101"/>
      <c r="N158" s="101"/>
      <c r="O158" s="101"/>
      <c r="P158" s="102"/>
      <c r="Q158" s="100" t="s">
        <v>4</v>
      </c>
      <c r="R158" s="101"/>
      <c r="S158" s="101"/>
      <c r="T158" s="101"/>
      <c r="U158" s="101"/>
      <c r="V158" s="101"/>
      <c r="W158" s="102"/>
      <c r="X158" s="122" t="s">
        <v>19</v>
      </c>
      <c r="Y158" s="123"/>
      <c r="Z158" s="123"/>
      <c r="AA158" s="123"/>
      <c r="AB158" s="123"/>
      <c r="AC158" s="123"/>
      <c r="AD158" s="124"/>
      <c r="AE158" s="42"/>
      <c r="AF158" s="32"/>
      <c r="AG158" s="33"/>
      <c r="AI158" s="33"/>
    </row>
    <row r="159" spans="1:35" ht="15" thickBot="1" x14ac:dyDescent="0.4">
      <c r="A159" s="107"/>
      <c r="B159" s="104"/>
      <c r="C159" s="7">
        <v>0</v>
      </c>
      <c r="D159" s="8">
        <v>1</v>
      </c>
      <c r="E159" s="8">
        <v>2</v>
      </c>
      <c r="F159" s="8">
        <v>3</v>
      </c>
      <c r="G159" s="8">
        <v>4</v>
      </c>
      <c r="H159" s="8">
        <v>5</v>
      </c>
      <c r="I159" s="25" t="s">
        <v>5</v>
      </c>
      <c r="J159" s="16">
        <v>0</v>
      </c>
      <c r="K159" s="19">
        <v>1</v>
      </c>
      <c r="L159" s="19">
        <v>2</v>
      </c>
      <c r="M159" s="19">
        <v>3</v>
      </c>
      <c r="N159" s="19">
        <v>4</v>
      </c>
      <c r="O159" s="19">
        <v>5</v>
      </c>
      <c r="P159" s="17" t="s">
        <v>5</v>
      </c>
      <c r="Q159" s="16">
        <v>0</v>
      </c>
      <c r="R159" s="19">
        <v>1</v>
      </c>
      <c r="S159" s="19">
        <v>2</v>
      </c>
      <c r="T159" s="19">
        <v>3</v>
      </c>
      <c r="U159" s="19">
        <v>4</v>
      </c>
      <c r="V159" s="19">
        <v>5</v>
      </c>
      <c r="W159" s="17" t="s">
        <v>5</v>
      </c>
      <c r="X159" s="23">
        <v>0</v>
      </c>
      <c r="Y159" s="21">
        <v>1</v>
      </c>
      <c r="Z159" s="21">
        <v>2</v>
      </c>
      <c r="AA159" s="21">
        <v>3</v>
      </c>
      <c r="AB159" s="21">
        <v>4</v>
      </c>
      <c r="AC159" s="21">
        <v>5</v>
      </c>
      <c r="AD159" s="24" t="s">
        <v>5</v>
      </c>
      <c r="AE159" s="42"/>
      <c r="AF159" s="32"/>
      <c r="AG159" s="33"/>
      <c r="AI159" s="33"/>
    </row>
    <row r="160" spans="1:35" ht="15" thickBot="1" x14ac:dyDescent="0.4">
      <c r="A160" s="108"/>
      <c r="B160" s="6" t="s">
        <v>18</v>
      </c>
      <c r="C160" s="14">
        <v>36</v>
      </c>
      <c r="D160" s="14">
        <v>38</v>
      </c>
      <c r="E160" s="14">
        <v>51</v>
      </c>
      <c r="F160" s="14">
        <v>104</v>
      </c>
      <c r="G160" s="14">
        <v>101</v>
      </c>
      <c r="H160" s="14">
        <v>162</v>
      </c>
      <c r="I160" s="14">
        <f t="shared" ref="I160" si="342">SUM(C160:H160)</f>
        <v>492</v>
      </c>
      <c r="J160" s="13"/>
      <c r="K160" s="14"/>
      <c r="L160" s="14"/>
      <c r="M160" s="14"/>
      <c r="N160" s="14"/>
      <c r="O160" s="14"/>
      <c r="P160" s="15"/>
      <c r="Q160" s="13"/>
      <c r="R160" s="14"/>
      <c r="S160" s="14"/>
      <c r="T160" s="14"/>
      <c r="U160" s="14"/>
      <c r="V160" s="14"/>
      <c r="W160" s="15"/>
      <c r="X160" s="13">
        <f>C160+J160+Q160</f>
        <v>36</v>
      </c>
      <c r="Y160" s="14">
        <f t="shared" ref="Y160" si="343">D160+K160+R160</f>
        <v>38</v>
      </c>
      <c r="Z160" s="14">
        <f t="shared" ref="Z160" si="344">E160+L160+S160</f>
        <v>51</v>
      </c>
      <c r="AA160" s="14">
        <f t="shared" ref="AA160" si="345">F160+M160+T160</f>
        <v>104</v>
      </c>
      <c r="AB160" s="14">
        <f t="shared" ref="AB160" si="346">G160+N160+U160</f>
        <v>101</v>
      </c>
      <c r="AC160" s="14">
        <f t="shared" ref="AC160" si="347">H160+O160+V160</f>
        <v>162</v>
      </c>
      <c r="AD160" s="15">
        <f t="shared" ref="AD160" si="348">SUM(X160:AC160)</f>
        <v>492</v>
      </c>
      <c r="AE160" s="11"/>
      <c r="AF160" s="32">
        <f>(Y160*1+Z160*2+AA160*3+AB160*4+AC160*5)/AD160</f>
        <v>3.3861788617886179</v>
      </c>
      <c r="AG160" s="33">
        <f t="shared" si="290"/>
        <v>0.67723577235772359</v>
      </c>
      <c r="AH160">
        <f>(Y160*1+Z160*2+AA160*3+AB160*4+AC160*5)/(AD160-X160)</f>
        <v>3.6535087719298245</v>
      </c>
      <c r="AI160" s="33">
        <f t="shared" si="291"/>
        <v>0.73070175438596485</v>
      </c>
    </row>
    <row r="161" spans="1:35" x14ac:dyDescent="0.35">
      <c r="A161" s="116" t="s">
        <v>0</v>
      </c>
      <c r="B161" s="118" t="s">
        <v>1</v>
      </c>
      <c r="C161" s="120" t="s">
        <v>2</v>
      </c>
      <c r="D161" s="110"/>
      <c r="E161" s="110"/>
      <c r="F161" s="110"/>
      <c r="G161" s="110"/>
      <c r="H161" s="110"/>
      <c r="I161" s="121"/>
      <c r="J161" s="109" t="s">
        <v>3</v>
      </c>
      <c r="K161" s="110"/>
      <c r="L161" s="110"/>
      <c r="M161" s="110"/>
      <c r="N161" s="110"/>
      <c r="O161" s="110"/>
      <c r="P161" s="111"/>
      <c r="Q161" s="109" t="s">
        <v>4</v>
      </c>
      <c r="R161" s="110"/>
      <c r="S161" s="110"/>
      <c r="T161" s="110"/>
      <c r="U161" s="110"/>
      <c r="V161" s="110"/>
      <c r="W161" s="111"/>
      <c r="X161" s="112" t="s">
        <v>19</v>
      </c>
      <c r="Y161" s="113"/>
      <c r="Z161" s="113"/>
      <c r="AA161" s="113"/>
      <c r="AB161" s="113"/>
      <c r="AC161" s="113"/>
      <c r="AD161" s="114"/>
      <c r="AE161" s="42"/>
      <c r="AF161" s="32"/>
      <c r="AG161" s="33"/>
      <c r="AI161" s="33"/>
    </row>
    <row r="162" spans="1:35" ht="15" thickBot="1" x14ac:dyDescent="0.4">
      <c r="A162" s="117"/>
      <c r="B162" s="119"/>
      <c r="C162" s="18">
        <v>0</v>
      </c>
      <c r="D162" s="19">
        <v>1</v>
      </c>
      <c r="E162" s="19">
        <v>2</v>
      </c>
      <c r="F162" s="19">
        <v>3</v>
      </c>
      <c r="G162" s="19">
        <v>4</v>
      </c>
      <c r="H162" s="19">
        <v>5</v>
      </c>
      <c r="I162" s="22" t="s">
        <v>5</v>
      </c>
      <c r="J162" s="16">
        <v>0</v>
      </c>
      <c r="K162" s="19">
        <v>1</v>
      </c>
      <c r="L162" s="19">
        <v>2</v>
      </c>
      <c r="M162" s="19">
        <v>3</v>
      </c>
      <c r="N162" s="19">
        <v>4</v>
      </c>
      <c r="O162" s="19">
        <v>5</v>
      </c>
      <c r="P162" s="17" t="s">
        <v>5</v>
      </c>
      <c r="Q162" s="16">
        <v>0</v>
      </c>
      <c r="R162" s="19">
        <v>1</v>
      </c>
      <c r="S162" s="19">
        <v>2</v>
      </c>
      <c r="T162" s="19">
        <v>3</v>
      </c>
      <c r="U162" s="19">
        <v>4</v>
      </c>
      <c r="V162" s="19">
        <v>5</v>
      </c>
      <c r="W162" s="17" t="s">
        <v>5</v>
      </c>
      <c r="X162" s="23">
        <v>0</v>
      </c>
      <c r="Y162" s="21">
        <v>1</v>
      </c>
      <c r="Z162" s="21">
        <v>2</v>
      </c>
      <c r="AA162" s="21">
        <v>3</v>
      </c>
      <c r="AB162" s="21">
        <v>4</v>
      </c>
      <c r="AC162" s="21">
        <v>5</v>
      </c>
      <c r="AD162" s="24" t="s">
        <v>5</v>
      </c>
      <c r="AE162" s="42"/>
      <c r="AF162" s="32"/>
      <c r="AG162" s="33"/>
      <c r="AI162" s="33"/>
    </row>
    <row r="163" spans="1:35" x14ac:dyDescent="0.35">
      <c r="A163" s="107" t="s">
        <v>47</v>
      </c>
      <c r="B163" s="1" t="s">
        <v>7</v>
      </c>
      <c r="C163" s="11"/>
      <c r="D163" s="11"/>
      <c r="E163" s="11"/>
      <c r="F163" s="11"/>
      <c r="G163" s="11"/>
      <c r="H163" s="11"/>
      <c r="I163" s="11"/>
      <c r="J163" s="10"/>
      <c r="K163" s="11"/>
      <c r="L163" s="11"/>
      <c r="M163" s="11"/>
      <c r="N163" s="11"/>
      <c r="O163" s="11"/>
      <c r="P163" s="12"/>
      <c r="Q163" s="10">
        <v>1</v>
      </c>
      <c r="R163" s="11">
        <v>1</v>
      </c>
      <c r="S163" s="11">
        <v>0</v>
      </c>
      <c r="T163" s="11">
        <v>0</v>
      </c>
      <c r="U163" s="11">
        <v>1</v>
      </c>
      <c r="V163" s="11">
        <v>7</v>
      </c>
      <c r="W163" s="12">
        <f t="shared" ref="W163:W167" si="349">SUM(Q163:V163)</f>
        <v>10</v>
      </c>
      <c r="X163" s="10">
        <f>C163+J163+Q163</f>
        <v>1</v>
      </c>
      <c r="Y163" s="11">
        <f t="shared" ref="Y163" si="350">D163+K163+R163</f>
        <v>1</v>
      </c>
      <c r="Z163" s="11">
        <f t="shared" ref="Z163" si="351">E163+L163+S163</f>
        <v>0</v>
      </c>
      <c r="AA163" s="11">
        <f t="shared" ref="AA163" si="352">F163+M163+T163</f>
        <v>0</v>
      </c>
      <c r="AB163" s="11">
        <f t="shared" ref="AB163" si="353">G163+N163+U163</f>
        <v>1</v>
      </c>
      <c r="AC163" s="11">
        <f t="shared" ref="AC163" si="354">H163+O163+V163</f>
        <v>7</v>
      </c>
      <c r="AD163" s="12">
        <f t="shared" ref="AD163" si="355">SUM(X163:AC163)</f>
        <v>10</v>
      </c>
      <c r="AE163" s="11"/>
      <c r="AF163" s="32">
        <f>(Y163*1+Z163*2+AA163*3+AB163*4+AC163*5)/AD163</f>
        <v>4</v>
      </c>
      <c r="AG163" s="33">
        <f t="shared" si="290"/>
        <v>0.8</v>
      </c>
      <c r="AH163">
        <f>(Y163*1+Z163*2+AA163*3+AB163*4+AC163*5)/(AD163-X163)</f>
        <v>4.4444444444444446</v>
      </c>
      <c r="AI163" s="33">
        <f t="shared" si="291"/>
        <v>0.88888888888888895</v>
      </c>
    </row>
    <row r="164" spans="1:35" x14ac:dyDescent="0.35">
      <c r="A164" s="107"/>
      <c r="B164" s="2" t="s">
        <v>8</v>
      </c>
      <c r="C164" s="11"/>
      <c r="D164" s="11"/>
      <c r="E164" s="11"/>
      <c r="F164" s="11"/>
      <c r="G164" s="11"/>
      <c r="H164" s="11"/>
      <c r="I164" s="11"/>
      <c r="J164" s="10"/>
      <c r="K164" s="11"/>
      <c r="L164" s="11"/>
      <c r="M164" s="11"/>
      <c r="N164" s="11"/>
      <c r="O164" s="11"/>
      <c r="P164" s="12"/>
      <c r="Q164" s="10">
        <v>1</v>
      </c>
      <c r="R164" s="11">
        <v>1</v>
      </c>
      <c r="S164" s="11">
        <v>0</v>
      </c>
      <c r="T164" s="11">
        <v>0</v>
      </c>
      <c r="U164" s="11">
        <v>0</v>
      </c>
      <c r="V164" s="11">
        <v>8</v>
      </c>
      <c r="W164" s="12">
        <f t="shared" si="349"/>
        <v>10</v>
      </c>
      <c r="X164" s="10">
        <f t="shared" ref="X164:X167" si="356">C164+J164+Q164</f>
        <v>1</v>
      </c>
      <c r="Y164" s="11">
        <f t="shared" ref="Y164:Y167" si="357">D164+K164+R164</f>
        <v>1</v>
      </c>
      <c r="Z164" s="11">
        <f t="shared" ref="Z164:Z167" si="358">E164+L164+S164</f>
        <v>0</v>
      </c>
      <c r="AA164" s="11">
        <f t="shared" ref="AA164:AA167" si="359">F164+M164+T164</f>
        <v>0</v>
      </c>
      <c r="AB164" s="11">
        <f t="shared" ref="AB164:AB167" si="360">G164+N164+U164</f>
        <v>0</v>
      </c>
      <c r="AC164" s="11">
        <f t="shared" ref="AC164:AC167" si="361">H164+O164+V164</f>
        <v>8</v>
      </c>
      <c r="AD164" s="12">
        <f t="shared" ref="AD164:AD167" si="362">SUM(X164:AC164)</f>
        <v>10</v>
      </c>
      <c r="AE164" s="11"/>
      <c r="AF164" s="32">
        <f>(Y164*1+Z164*2+AA164*3+AB164*4+AC164*5)/AD164</f>
        <v>4.0999999999999996</v>
      </c>
      <c r="AG164" s="33">
        <f t="shared" si="290"/>
        <v>0.82</v>
      </c>
      <c r="AH164">
        <f>(Y164*1+Z164*2+AA164*3+AB164*4+AC164*5)/(AD164-X164)</f>
        <v>4.5555555555555554</v>
      </c>
      <c r="AI164" s="33">
        <f t="shared" si="291"/>
        <v>0.91111111111111109</v>
      </c>
    </row>
    <row r="165" spans="1:35" x14ac:dyDescent="0.35">
      <c r="A165" s="107"/>
      <c r="B165" s="2" t="s">
        <v>9</v>
      </c>
      <c r="C165" s="11"/>
      <c r="D165" s="11"/>
      <c r="E165" s="11"/>
      <c r="F165" s="11"/>
      <c r="G165" s="11"/>
      <c r="H165" s="11"/>
      <c r="I165" s="11"/>
      <c r="J165" s="10"/>
      <c r="K165" s="11"/>
      <c r="L165" s="11"/>
      <c r="M165" s="11"/>
      <c r="N165" s="11"/>
      <c r="O165" s="11"/>
      <c r="P165" s="12"/>
      <c r="Q165" s="10">
        <v>1</v>
      </c>
      <c r="R165" s="11">
        <v>1</v>
      </c>
      <c r="S165" s="11">
        <v>0</v>
      </c>
      <c r="T165" s="11">
        <v>0</v>
      </c>
      <c r="U165" s="11">
        <v>0</v>
      </c>
      <c r="V165" s="11">
        <v>8</v>
      </c>
      <c r="W165" s="12">
        <f t="shared" si="349"/>
        <v>10</v>
      </c>
      <c r="X165" s="10">
        <f t="shared" si="356"/>
        <v>1</v>
      </c>
      <c r="Y165" s="11">
        <f t="shared" si="357"/>
        <v>1</v>
      </c>
      <c r="Z165" s="11">
        <f t="shared" si="358"/>
        <v>0</v>
      </c>
      <c r="AA165" s="11">
        <f t="shared" si="359"/>
        <v>0</v>
      </c>
      <c r="AB165" s="11">
        <f t="shared" si="360"/>
        <v>0</v>
      </c>
      <c r="AC165" s="11">
        <f t="shared" si="361"/>
        <v>8</v>
      </c>
      <c r="AD165" s="12">
        <f t="shared" si="362"/>
        <v>10</v>
      </c>
      <c r="AE165" s="11"/>
      <c r="AF165" s="32">
        <f>(Y165*1+Z165*2+AA165*3+AB165*4+AC165*5)/AD165</f>
        <v>4.0999999999999996</v>
      </c>
      <c r="AG165" s="33">
        <f t="shared" si="290"/>
        <v>0.82</v>
      </c>
      <c r="AH165">
        <f>(Y165*1+Z165*2+AA165*3+AB165*4+AC165*5)/(AD165-X165)</f>
        <v>4.5555555555555554</v>
      </c>
      <c r="AI165" s="33">
        <f t="shared" si="291"/>
        <v>0.91111111111111109</v>
      </c>
    </row>
    <row r="166" spans="1:35" x14ac:dyDescent="0.35">
      <c r="A166" s="107"/>
      <c r="B166" s="2" t="s">
        <v>10</v>
      </c>
      <c r="C166" s="11"/>
      <c r="D166" s="11"/>
      <c r="E166" s="11"/>
      <c r="F166" s="11"/>
      <c r="G166" s="11"/>
      <c r="H166" s="11"/>
      <c r="I166" s="11"/>
      <c r="J166" s="10"/>
      <c r="K166" s="11"/>
      <c r="L166" s="11"/>
      <c r="M166" s="11"/>
      <c r="N166" s="11"/>
      <c r="O166" s="11"/>
      <c r="P166" s="12"/>
      <c r="Q166" s="10">
        <v>1</v>
      </c>
      <c r="R166" s="11">
        <v>1</v>
      </c>
      <c r="S166" s="11">
        <v>0</v>
      </c>
      <c r="T166" s="11">
        <v>0</v>
      </c>
      <c r="U166" s="11">
        <v>0</v>
      </c>
      <c r="V166" s="11">
        <v>8</v>
      </c>
      <c r="W166" s="12">
        <f t="shared" si="349"/>
        <v>10</v>
      </c>
      <c r="X166" s="10">
        <f t="shared" si="356"/>
        <v>1</v>
      </c>
      <c r="Y166" s="11">
        <f t="shared" si="357"/>
        <v>1</v>
      </c>
      <c r="Z166" s="11">
        <f t="shared" si="358"/>
        <v>0</v>
      </c>
      <c r="AA166" s="11">
        <f t="shared" si="359"/>
        <v>0</v>
      </c>
      <c r="AB166" s="11">
        <f t="shared" si="360"/>
        <v>0</v>
      </c>
      <c r="AC166" s="11">
        <f t="shared" si="361"/>
        <v>8</v>
      </c>
      <c r="AD166" s="12">
        <f t="shared" si="362"/>
        <v>10</v>
      </c>
      <c r="AE166" s="11"/>
      <c r="AF166" s="32">
        <f>(Y166*1+Z166*2+AA166*3+AB166*4+AC166*5)/AD166</f>
        <v>4.0999999999999996</v>
      </c>
      <c r="AG166" s="33">
        <f t="shared" si="290"/>
        <v>0.82</v>
      </c>
      <c r="AH166">
        <f>(Y166*1+Z166*2+AA166*3+AB166*4+AC166*5)/(AD166-X166)</f>
        <v>4.5555555555555554</v>
      </c>
      <c r="AI166" s="33">
        <f t="shared" si="291"/>
        <v>0.91111111111111109</v>
      </c>
    </row>
    <row r="167" spans="1:35" ht="15" thickBot="1" x14ac:dyDescent="0.4">
      <c r="A167" s="107"/>
      <c r="B167" s="3" t="s">
        <v>11</v>
      </c>
      <c r="C167" s="11"/>
      <c r="D167" s="11"/>
      <c r="E167" s="11"/>
      <c r="F167" s="11"/>
      <c r="G167" s="11"/>
      <c r="H167" s="11"/>
      <c r="I167" s="11"/>
      <c r="J167" s="10"/>
      <c r="K167" s="11"/>
      <c r="L167" s="11"/>
      <c r="M167" s="11"/>
      <c r="N167" s="11"/>
      <c r="O167" s="11"/>
      <c r="P167" s="12"/>
      <c r="Q167" s="10">
        <v>1</v>
      </c>
      <c r="R167" s="11">
        <v>1</v>
      </c>
      <c r="S167" s="11">
        <v>0</v>
      </c>
      <c r="T167" s="11">
        <v>0</v>
      </c>
      <c r="U167" s="11">
        <v>0</v>
      </c>
      <c r="V167" s="11">
        <v>8</v>
      </c>
      <c r="W167" s="12">
        <f t="shared" si="349"/>
        <v>10</v>
      </c>
      <c r="X167" s="10">
        <f t="shared" si="356"/>
        <v>1</v>
      </c>
      <c r="Y167" s="11">
        <f t="shared" si="357"/>
        <v>1</v>
      </c>
      <c r="Z167" s="11">
        <f t="shared" si="358"/>
        <v>0</v>
      </c>
      <c r="AA167" s="11">
        <f t="shared" si="359"/>
        <v>0</v>
      </c>
      <c r="AB167" s="11">
        <f t="shared" si="360"/>
        <v>0</v>
      </c>
      <c r="AC167" s="11">
        <f t="shared" si="361"/>
        <v>8</v>
      </c>
      <c r="AD167" s="12">
        <f t="shared" si="362"/>
        <v>10</v>
      </c>
      <c r="AE167" s="11"/>
      <c r="AF167" s="32">
        <f>(Y167*1+Z167*2+AA167*3+AB167*4+AC167*5)/AD167</f>
        <v>4.0999999999999996</v>
      </c>
      <c r="AG167" s="33">
        <f t="shared" si="290"/>
        <v>0.82</v>
      </c>
      <c r="AH167">
        <f>(Y167*1+Z167*2+AA167*3+AB167*4+AC167*5)/(AD167-X167)</f>
        <v>4.5555555555555554</v>
      </c>
      <c r="AI167" s="33">
        <f t="shared" si="291"/>
        <v>0.91111111111111109</v>
      </c>
    </row>
    <row r="168" spans="1:35" x14ac:dyDescent="0.35">
      <c r="A168" s="107"/>
      <c r="B168" s="115" t="s">
        <v>12</v>
      </c>
      <c r="C168" s="105" t="s">
        <v>2</v>
      </c>
      <c r="D168" s="101"/>
      <c r="E168" s="101"/>
      <c r="F168" s="101"/>
      <c r="G168" s="101"/>
      <c r="H168" s="101"/>
      <c r="I168" s="106"/>
      <c r="J168" s="100" t="s">
        <v>3</v>
      </c>
      <c r="K168" s="101"/>
      <c r="L168" s="101"/>
      <c r="M168" s="101"/>
      <c r="N168" s="101"/>
      <c r="O168" s="101"/>
      <c r="P168" s="102"/>
      <c r="Q168" s="100" t="s">
        <v>4</v>
      </c>
      <c r="R168" s="101"/>
      <c r="S168" s="101"/>
      <c r="T168" s="101"/>
      <c r="U168" s="101"/>
      <c r="V168" s="101"/>
      <c r="W168" s="102"/>
      <c r="X168" s="122" t="s">
        <v>19</v>
      </c>
      <c r="Y168" s="123"/>
      <c r="Z168" s="123"/>
      <c r="AA168" s="123"/>
      <c r="AB168" s="123"/>
      <c r="AC168" s="123"/>
      <c r="AD168" s="124"/>
      <c r="AE168" s="42"/>
      <c r="AF168" s="32"/>
      <c r="AG168" s="33"/>
      <c r="AI168" s="33"/>
    </row>
    <row r="169" spans="1:35" ht="15" thickBot="1" x14ac:dyDescent="0.4">
      <c r="A169" s="107"/>
      <c r="B169" s="115"/>
      <c r="C169" s="7">
        <v>0</v>
      </c>
      <c r="D169" s="8">
        <v>1</v>
      </c>
      <c r="E169" s="8">
        <v>2</v>
      </c>
      <c r="F169" s="8">
        <v>3</v>
      </c>
      <c r="G169" s="8">
        <v>4</v>
      </c>
      <c r="H169" s="8">
        <v>5</v>
      </c>
      <c r="I169" s="25" t="s">
        <v>5</v>
      </c>
      <c r="J169" s="16">
        <v>0</v>
      </c>
      <c r="K169" s="19">
        <v>1</v>
      </c>
      <c r="L169" s="19">
        <v>2</v>
      </c>
      <c r="M169" s="19">
        <v>3</v>
      </c>
      <c r="N169" s="19">
        <v>4</v>
      </c>
      <c r="O169" s="19">
        <v>5</v>
      </c>
      <c r="P169" s="17" t="s">
        <v>5</v>
      </c>
      <c r="Q169" s="16">
        <v>0</v>
      </c>
      <c r="R169" s="19">
        <v>1</v>
      </c>
      <c r="S169" s="19">
        <v>2</v>
      </c>
      <c r="T169" s="19">
        <v>3</v>
      </c>
      <c r="U169" s="19">
        <v>4</v>
      </c>
      <c r="V169" s="19">
        <v>5</v>
      </c>
      <c r="W169" s="17" t="s">
        <v>5</v>
      </c>
      <c r="X169" s="23">
        <v>0</v>
      </c>
      <c r="Y169" s="21">
        <v>1</v>
      </c>
      <c r="Z169" s="21">
        <v>2</v>
      </c>
      <c r="AA169" s="21">
        <v>3</v>
      </c>
      <c r="AB169" s="21">
        <v>4</v>
      </c>
      <c r="AC169" s="21">
        <v>5</v>
      </c>
      <c r="AD169" s="24" t="s">
        <v>5</v>
      </c>
      <c r="AE169" s="42"/>
      <c r="AF169" s="32"/>
      <c r="AG169" s="33"/>
      <c r="AI169" s="33"/>
    </row>
    <row r="170" spans="1:35" x14ac:dyDescent="0.35">
      <c r="A170" s="107"/>
      <c r="B170" s="4" t="s">
        <v>13</v>
      </c>
      <c r="C170" s="11"/>
      <c r="D170" s="11"/>
      <c r="E170" s="11"/>
      <c r="F170" s="11"/>
      <c r="G170" s="11"/>
      <c r="H170" s="11"/>
      <c r="I170" s="11"/>
      <c r="J170" s="10"/>
      <c r="K170" s="11"/>
      <c r="L170" s="11"/>
      <c r="M170" s="11"/>
      <c r="N170" s="11"/>
      <c r="O170" s="11"/>
      <c r="P170" s="12"/>
      <c r="Q170" s="10">
        <v>1</v>
      </c>
      <c r="R170" s="11">
        <v>1</v>
      </c>
      <c r="S170" s="11">
        <v>0</v>
      </c>
      <c r="T170" s="11">
        <v>0</v>
      </c>
      <c r="U170" s="11">
        <v>0</v>
      </c>
      <c r="V170" s="11">
        <v>8</v>
      </c>
      <c r="W170" s="12">
        <f t="shared" ref="W170:W173" si="363">SUM(Q170:V170)</f>
        <v>10</v>
      </c>
      <c r="X170" s="10">
        <f>C170+J170+Q170</f>
        <v>1</v>
      </c>
      <c r="Y170" s="11">
        <f t="shared" ref="Y170" si="364">D170+K170+R170</f>
        <v>1</v>
      </c>
      <c r="Z170" s="11">
        <f t="shared" ref="Z170" si="365">E170+L170+S170</f>
        <v>0</v>
      </c>
      <c r="AA170" s="11">
        <f t="shared" ref="AA170" si="366">F170+M170+T170</f>
        <v>0</v>
      </c>
      <c r="AB170" s="11">
        <f t="shared" ref="AB170" si="367">G170+N170+U170</f>
        <v>0</v>
      </c>
      <c r="AC170" s="11">
        <f t="shared" ref="AC170" si="368">H170+O170+V170</f>
        <v>8</v>
      </c>
      <c r="AD170" s="12">
        <f t="shared" ref="AD170" si="369">SUM(X170:AC170)</f>
        <v>10</v>
      </c>
      <c r="AE170" s="11"/>
      <c r="AF170" s="32">
        <f>(Y170*1+Z170*2+AA170*3+AB170*4+AC170*5)/AD170</f>
        <v>4.0999999999999996</v>
      </c>
      <c r="AG170" s="33">
        <f t="shared" si="290"/>
        <v>0.82</v>
      </c>
      <c r="AH170">
        <f>(Y170*1+Z170*2+AA170*3+AB170*4+AC170*5)/(AD170-X170)</f>
        <v>4.5555555555555554</v>
      </c>
      <c r="AI170" s="33">
        <f t="shared" si="291"/>
        <v>0.91111111111111109</v>
      </c>
    </row>
    <row r="171" spans="1:35" x14ac:dyDescent="0.35">
      <c r="A171" s="107"/>
      <c r="B171" s="2" t="s">
        <v>14</v>
      </c>
      <c r="C171" s="11"/>
      <c r="D171" s="11"/>
      <c r="E171" s="11"/>
      <c r="F171" s="11"/>
      <c r="G171" s="11"/>
      <c r="H171" s="11"/>
      <c r="I171" s="11"/>
      <c r="J171" s="10"/>
      <c r="K171" s="11"/>
      <c r="L171" s="11"/>
      <c r="M171" s="11"/>
      <c r="N171" s="11"/>
      <c r="O171" s="11"/>
      <c r="P171" s="12"/>
      <c r="Q171" s="10">
        <v>1</v>
      </c>
      <c r="R171" s="11">
        <v>1</v>
      </c>
      <c r="S171" s="11">
        <v>0</v>
      </c>
      <c r="T171" s="11">
        <v>0</v>
      </c>
      <c r="U171" s="11">
        <v>0</v>
      </c>
      <c r="V171" s="11">
        <v>8</v>
      </c>
      <c r="W171" s="12">
        <f t="shared" si="363"/>
        <v>10</v>
      </c>
      <c r="X171" s="10">
        <f t="shared" ref="X171:X173" si="370">C171+J171+Q171</f>
        <v>1</v>
      </c>
      <c r="Y171" s="11">
        <f t="shared" ref="Y171:Y173" si="371">D171+K171+R171</f>
        <v>1</v>
      </c>
      <c r="Z171" s="11">
        <f t="shared" ref="Z171:Z173" si="372">E171+L171+S171</f>
        <v>0</v>
      </c>
      <c r="AA171" s="11">
        <f t="shared" ref="AA171:AA173" si="373">F171+M171+T171</f>
        <v>0</v>
      </c>
      <c r="AB171" s="11">
        <f t="shared" ref="AB171:AB173" si="374">G171+N171+U171</f>
        <v>0</v>
      </c>
      <c r="AC171" s="11">
        <f t="shared" ref="AC171:AC173" si="375">H171+O171+V171</f>
        <v>8</v>
      </c>
      <c r="AD171" s="12">
        <f t="shared" ref="AD171:AD173" si="376">SUM(X171:AC171)</f>
        <v>10</v>
      </c>
      <c r="AE171" s="11"/>
      <c r="AF171" s="32">
        <f>(Y171*1+Z171*2+AA171*3+AB171*4+AC171*5)/AD171</f>
        <v>4.0999999999999996</v>
      </c>
      <c r="AG171" s="33">
        <f t="shared" si="290"/>
        <v>0.82</v>
      </c>
      <c r="AH171">
        <f>(Y171*1+Z171*2+AA171*3+AB171*4+AC171*5)/(AD171-X171)</f>
        <v>4.5555555555555554</v>
      </c>
      <c r="AI171" s="33">
        <f t="shared" si="291"/>
        <v>0.91111111111111109</v>
      </c>
    </row>
    <row r="172" spans="1:35" x14ac:dyDescent="0.35">
      <c r="A172" s="107"/>
      <c r="B172" s="5" t="s">
        <v>15</v>
      </c>
      <c r="C172" s="11"/>
      <c r="D172" s="11"/>
      <c r="E172" s="11"/>
      <c r="F172" s="11"/>
      <c r="G172" s="11"/>
      <c r="H172" s="11"/>
      <c r="I172" s="11"/>
      <c r="J172" s="10"/>
      <c r="K172" s="11"/>
      <c r="L172" s="11"/>
      <c r="M172" s="11"/>
      <c r="N172" s="11"/>
      <c r="O172" s="11"/>
      <c r="P172" s="12"/>
      <c r="Q172" s="10">
        <v>2</v>
      </c>
      <c r="R172" s="11">
        <v>1</v>
      </c>
      <c r="S172" s="11">
        <v>0</v>
      </c>
      <c r="T172" s="11">
        <v>0</v>
      </c>
      <c r="U172" s="11">
        <v>0</v>
      </c>
      <c r="V172" s="11">
        <v>7</v>
      </c>
      <c r="W172" s="12">
        <f t="shared" si="363"/>
        <v>10</v>
      </c>
      <c r="X172" s="10">
        <f t="shared" si="370"/>
        <v>2</v>
      </c>
      <c r="Y172" s="11">
        <f t="shared" si="371"/>
        <v>1</v>
      </c>
      <c r="Z172" s="11">
        <f t="shared" si="372"/>
        <v>0</v>
      </c>
      <c r="AA172" s="11">
        <f t="shared" si="373"/>
        <v>0</v>
      </c>
      <c r="AB172" s="11">
        <f t="shared" si="374"/>
        <v>0</v>
      </c>
      <c r="AC172" s="11">
        <f t="shared" si="375"/>
        <v>7</v>
      </c>
      <c r="AD172" s="12">
        <f t="shared" si="376"/>
        <v>10</v>
      </c>
      <c r="AE172" s="11"/>
      <c r="AF172" s="32">
        <f>(Y172*1+Z172*2+AA172*3+AB172*4+AC172*5)/AD172</f>
        <v>3.6</v>
      </c>
      <c r="AG172" s="33">
        <f t="shared" si="290"/>
        <v>0.72</v>
      </c>
      <c r="AH172">
        <f>(Y172*1+Z172*2+AA172*3+AB172*4+AC172*5)/(AD172-X172)</f>
        <v>4.5</v>
      </c>
      <c r="AI172" s="33">
        <f t="shared" si="291"/>
        <v>0.9</v>
      </c>
    </row>
    <row r="173" spans="1:35" ht="15" thickBot="1" x14ac:dyDescent="0.4">
      <c r="A173" s="107"/>
      <c r="B173" s="3" t="s">
        <v>16</v>
      </c>
      <c r="C173" s="11"/>
      <c r="D173" s="11"/>
      <c r="E173" s="11"/>
      <c r="F173" s="11"/>
      <c r="G173" s="11"/>
      <c r="H173" s="11"/>
      <c r="I173" s="11"/>
      <c r="J173" s="10"/>
      <c r="K173" s="11"/>
      <c r="L173" s="11"/>
      <c r="M173" s="11"/>
      <c r="N173" s="11"/>
      <c r="O173" s="11"/>
      <c r="P173" s="12"/>
      <c r="Q173" s="10">
        <v>2</v>
      </c>
      <c r="R173" s="11">
        <v>1</v>
      </c>
      <c r="S173" s="11">
        <v>0</v>
      </c>
      <c r="T173" s="11">
        <v>1</v>
      </c>
      <c r="U173" s="11">
        <v>1</v>
      </c>
      <c r="V173" s="11">
        <v>5</v>
      </c>
      <c r="W173" s="12">
        <f t="shared" si="363"/>
        <v>10</v>
      </c>
      <c r="X173" s="10">
        <f t="shared" si="370"/>
        <v>2</v>
      </c>
      <c r="Y173" s="11">
        <f t="shared" si="371"/>
        <v>1</v>
      </c>
      <c r="Z173" s="11">
        <f t="shared" si="372"/>
        <v>0</v>
      </c>
      <c r="AA173" s="11">
        <f t="shared" si="373"/>
        <v>1</v>
      </c>
      <c r="AB173" s="11">
        <f t="shared" si="374"/>
        <v>1</v>
      </c>
      <c r="AC173" s="11">
        <f t="shared" si="375"/>
        <v>5</v>
      </c>
      <c r="AD173" s="12">
        <f t="shared" si="376"/>
        <v>10</v>
      </c>
      <c r="AE173" s="11"/>
      <c r="AF173" s="32">
        <f>(Y173*1+Z173*2+AA173*3+AB173*4+AC173*5)/AD173</f>
        <v>3.3</v>
      </c>
      <c r="AG173" s="33">
        <f t="shared" si="290"/>
        <v>0.65999999999999992</v>
      </c>
      <c r="AH173">
        <f>(Y173*1+Z173*2+AA173*3+AB173*4+AC173*5)/(AD173-X173)</f>
        <v>4.125</v>
      </c>
      <c r="AI173" s="33">
        <f t="shared" si="291"/>
        <v>0.82499999999999996</v>
      </c>
    </row>
    <row r="174" spans="1:35" x14ac:dyDescent="0.35">
      <c r="A174" s="107"/>
      <c r="B174" s="103" t="s">
        <v>17</v>
      </c>
      <c r="C174" s="105" t="s">
        <v>2</v>
      </c>
      <c r="D174" s="101"/>
      <c r="E174" s="101"/>
      <c r="F174" s="101"/>
      <c r="G174" s="101"/>
      <c r="H174" s="101"/>
      <c r="I174" s="106"/>
      <c r="J174" s="100" t="s">
        <v>3</v>
      </c>
      <c r="K174" s="101"/>
      <c r="L174" s="101"/>
      <c r="M174" s="101"/>
      <c r="N174" s="101"/>
      <c r="O174" s="101"/>
      <c r="P174" s="102"/>
      <c r="Q174" s="100" t="s">
        <v>4</v>
      </c>
      <c r="R174" s="101"/>
      <c r="S174" s="101"/>
      <c r="T174" s="101"/>
      <c r="U174" s="101"/>
      <c r="V174" s="101"/>
      <c r="W174" s="102"/>
      <c r="X174" s="122" t="s">
        <v>19</v>
      </c>
      <c r="Y174" s="123"/>
      <c r="Z174" s="123"/>
      <c r="AA174" s="123"/>
      <c r="AB174" s="123"/>
      <c r="AC174" s="123"/>
      <c r="AD174" s="124"/>
      <c r="AE174" s="42"/>
      <c r="AF174" s="32"/>
      <c r="AG174" s="33"/>
      <c r="AI174" s="33"/>
    </row>
    <row r="175" spans="1:35" ht="15" thickBot="1" x14ac:dyDescent="0.4">
      <c r="A175" s="107"/>
      <c r="B175" s="104"/>
      <c r="C175" s="7">
        <v>0</v>
      </c>
      <c r="D175" s="8">
        <v>1</v>
      </c>
      <c r="E175" s="8">
        <v>2</v>
      </c>
      <c r="F175" s="8">
        <v>3</v>
      </c>
      <c r="G175" s="8">
        <v>4</v>
      </c>
      <c r="H175" s="8">
        <v>5</v>
      </c>
      <c r="I175" s="25" t="s">
        <v>5</v>
      </c>
      <c r="J175" s="16">
        <v>0</v>
      </c>
      <c r="K175" s="19">
        <v>1</v>
      </c>
      <c r="L175" s="19">
        <v>2</v>
      </c>
      <c r="M175" s="19">
        <v>3</v>
      </c>
      <c r="N175" s="19">
        <v>4</v>
      </c>
      <c r="O175" s="19">
        <v>5</v>
      </c>
      <c r="P175" s="17" t="s">
        <v>5</v>
      </c>
      <c r="Q175" s="16">
        <v>0</v>
      </c>
      <c r="R175" s="19">
        <v>1</v>
      </c>
      <c r="S175" s="19">
        <v>2</v>
      </c>
      <c r="T175" s="19">
        <v>3</v>
      </c>
      <c r="U175" s="19">
        <v>4</v>
      </c>
      <c r="V175" s="19">
        <v>5</v>
      </c>
      <c r="W175" s="17" t="s">
        <v>5</v>
      </c>
      <c r="X175" s="23">
        <v>0</v>
      </c>
      <c r="Y175" s="21">
        <v>1</v>
      </c>
      <c r="Z175" s="21">
        <v>2</v>
      </c>
      <c r="AA175" s="21">
        <v>3</v>
      </c>
      <c r="AB175" s="21">
        <v>4</v>
      </c>
      <c r="AC175" s="21">
        <v>5</v>
      </c>
      <c r="AD175" s="24" t="s">
        <v>5</v>
      </c>
      <c r="AE175" s="42"/>
      <c r="AF175" s="32"/>
      <c r="AG175" s="33"/>
      <c r="AI175" s="33"/>
    </row>
    <row r="176" spans="1:35" ht="15" thickBot="1" x14ac:dyDescent="0.4">
      <c r="A176" s="108"/>
      <c r="B176" s="6" t="s">
        <v>18</v>
      </c>
      <c r="C176" s="14"/>
      <c r="D176" s="14"/>
      <c r="E176" s="14"/>
      <c r="F176" s="14"/>
      <c r="G176" s="14"/>
      <c r="H176" s="14"/>
      <c r="I176" s="14"/>
      <c r="J176" s="13"/>
      <c r="K176" s="14"/>
      <c r="L176" s="14"/>
      <c r="M176" s="14"/>
      <c r="N176" s="14"/>
      <c r="O176" s="14"/>
      <c r="P176" s="15"/>
      <c r="Q176" s="13">
        <v>2</v>
      </c>
      <c r="R176" s="14">
        <v>0</v>
      </c>
      <c r="S176" s="14">
        <v>0</v>
      </c>
      <c r="T176" s="14">
        <v>0</v>
      </c>
      <c r="U176" s="14">
        <v>3</v>
      </c>
      <c r="V176" s="14">
        <v>5</v>
      </c>
      <c r="W176" s="15">
        <f t="shared" ref="W176" si="377">SUM(Q176:V176)</f>
        <v>10</v>
      </c>
      <c r="X176" s="13">
        <f>C176+J176+Q176</f>
        <v>2</v>
      </c>
      <c r="Y176" s="14">
        <f t="shared" ref="Y176" si="378">D176+K176+R176</f>
        <v>0</v>
      </c>
      <c r="Z176" s="14">
        <f t="shared" ref="Z176" si="379">E176+L176+S176</f>
        <v>0</v>
      </c>
      <c r="AA176" s="14">
        <f t="shared" ref="AA176" si="380">F176+M176+T176</f>
        <v>0</v>
      </c>
      <c r="AB176" s="14">
        <f t="shared" ref="AB176" si="381">G176+N176+U176</f>
        <v>3</v>
      </c>
      <c r="AC176" s="14">
        <f t="shared" ref="AC176" si="382">H176+O176+V176</f>
        <v>5</v>
      </c>
      <c r="AD176" s="15">
        <f t="shared" ref="AD176" si="383">SUM(X176:AC176)</f>
        <v>10</v>
      </c>
      <c r="AE176" s="11"/>
      <c r="AF176" s="32">
        <f>(Y176*1+Z176*2+AA176*3+AB176*4+AC176*5)/AD176</f>
        <v>3.7</v>
      </c>
      <c r="AG176" s="33">
        <f t="shared" si="290"/>
        <v>0.74</v>
      </c>
      <c r="AH176">
        <f>(Y176*1+Z176*2+AA176*3+AB176*4+AC176*5)/(AD176-X176)</f>
        <v>4.625</v>
      </c>
      <c r="AI176" s="33">
        <f t="shared" si="291"/>
        <v>0.92500000000000004</v>
      </c>
    </row>
    <row r="177" spans="1:35" x14ac:dyDescent="0.35">
      <c r="A177" s="116" t="s">
        <v>0</v>
      </c>
      <c r="B177" s="118" t="s">
        <v>1</v>
      </c>
      <c r="C177" s="120" t="s">
        <v>2</v>
      </c>
      <c r="D177" s="110"/>
      <c r="E177" s="110"/>
      <c r="F177" s="110"/>
      <c r="G177" s="110"/>
      <c r="H177" s="110"/>
      <c r="I177" s="121"/>
      <c r="J177" s="109" t="s">
        <v>3</v>
      </c>
      <c r="K177" s="110"/>
      <c r="L177" s="110"/>
      <c r="M177" s="110"/>
      <c r="N177" s="110"/>
      <c r="O177" s="110"/>
      <c r="P177" s="111"/>
      <c r="Q177" s="109" t="s">
        <v>4</v>
      </c>
      <c r="R177" s="110"/>
      <c r="S177" s="110"/>
      <c r="T177" s="110"/>
      <c r="U177" s="110"/>
      <c r="V177" s="110"/>
      <c r="W177" s="111"/>
      <c r="X177" s="112" t="s">
        <v>19</v>
      </c>
      <c r="Y177" s="113"/>
      <c r="Z177" s="113"/>
      <c r="AA177" s="113"/>
      <c r="AB177" s="113"/>
      <c r="AC177" s="113"/>
      <c r="AD177" s="114"/>
      <c r="AE177" s="42"/>
      <c r="AF177" s="32"/>
      <c r="AG177" s="33"/>
      <c r="AI177" s="33"/>
    </row>
    <row r="178" spans="1:35" ht="15" thickBot="1" x14ac:dyDescent="0.4">
      <c r="A178" s="117"/>
      <c r="B178" s="119"/>
      <c r="C178" s="18">
        <v>0</v>
      </c>
      <c r="D178" s="19">
        <v>1</v>
      </c>
      <c r="E178" s="19">
        <v>2</v>
      </c>
      <c r="F178" s="19">
        <v>3</v>
      </c>
      <c r="G178" s="19">
        <v>4</v>
      </c>
      <c r="H178" s="19">
        <v>5</v>
      </c>
      <c r="I178" s="22" t="s">
        <v>5</v>
      </c>
      <c r="J178" s="16">
        <v>0</v>
      </c>
      <c r="K178" s="19">
        <v>1</v>
      </c>
      <c r="L178" s="19">
        <v>2</v>
      </c>
      <c r="M178" s="19">
        <v>3</v>
      </c>
      <c r="N178" s="19">
        <v>4</v>
      </c>
      <c r="O178" s="19">
        <v>5</v>
      </c>
      <c r="P178" s="17" t="s">
        <v>5</v>
      </c>
      <c r="Q178" s="16">
        <v>0</v>
      </c>
      <c r="R178" s="19">
        <v>1</v>
      </c>
      <c r="S178" s="19">
        <v>2</v>
      </c>
      <c r="T178" s="19">
        <v>3</v>
      </c>
      <c r="U178" s="19">
        <v>4</v>
      </c>
      <c r="V178" s="19">
        <v>5</v>
      </c>
      <c r="W178" s="17" t="s">
        <v>5</v>
      </c>
      <c r="X178" s="23">
        <v>0</v>
      </c>
      <c r="Y178" s="21">
        <v>1</v>
      </c>
      <c r="Z178" s="21">
        <v>2</v>
      </c>
      <c r="AA178" s="21">
        <v>3</v>
      </c>
      <c r="AB178" s="21">
        <v>4</v>
      </c>
      <c r="AC178" s="21">
        <v>5</v>
      </c>
      <c r="AD178" s="24" t="s">
        <v>5</v>
      </c>
      <c r="AE178" s="42"/>
      <c r="AF178" s="32"/>
      <c r="AG178" s="33"/>
      <c r="AI178" s="33"/>
    </row>
    <row r="179" spans="1:35" x14ac:dyDescent="0.35">
      <c r="A179" s="107" t="s">
        <v>26</v>
      </c>
      <c r="B179" s="1" t="s">
        <v>7</v>
      </c>
      <c r="C179" s="11">
        <v>1</v>
      </c>
      <c r="D179" s="11">
        <v>1</v>
      </c>
      <c r="E179" s="11">
        <v>3</v>
      </c>
      <c r="F179" s="11">
        <v>0</v>
      </c>
      <c r="G179" s="11">
        <v>0</v>
      </c>
      <c r="H179" s="11">
        <v>1</v>
      </c>
      <c r="I179" s="11">
        <f t="shared" ref="I179:I183" si="384">SUM(C179:H179)</f>
        <v>6</v>
      </c>
      <c r="J179" s="10"/>
      <c r="K179" s="11"/>
      <c r="L179" s="11"/>
      <c r="M179" s="11"/>
      <c r="N179" s="11"/>
      <c r="O179" s="11"/>
      <c r="P179" s="12"/>
      <c r="Q179" s="10"/>
      <c r="R179" s="11"/>
      <c r="S179" s="11"/>
      <c r="T179" s="11"/>
      <c r="U179" s="11"/>
      <c r="V179" s="11"/>
      <c r="W179" s="12"/>
      <c r="X179" s="10">
        <f>C179+J179+Q179</f>
        <v>1</v>
      </c>
      <c r="Y179" s="11">
        <f t="shared" ref="Y179" si="385">D179+K179+R179</f>
        <v>1</v>
      </c>
      <c r="Z179" s="11">
        <f t="shared" ref="Z179" si="386">E179+L179+S179</f>
        <v>3</v>
      </c>
      <c r="AA179" s="11">
        <f t="shared" ref="AA179" si="387">F179+M179+T179</f>
        <v>0</v>
      </c>
      <c r="AB179" s="11">
        <f t="shared" ref="AB179" si="388">G179+N179+U179</f>
        <v>0</v>
      </c>
      <c r="AC179" s="11">
        <f t="shared" ref="AC179" si="389">H179+O179+V179</f>
        <v>1</v>
      </c>
      <c r="AD179" s="12">
        <f t="shared" ref="AD179" si="390">SUM(X179:AC179)</f>
        <v>6</v>
      </c>
      <c r="AE179" s="11"/>
      <c r="AF179" s="32">
        <f>(Y179*1+Z179*2+AA179*3+AB179*4+AC179*5)/AD179</f>
        <v>2</v>
      </c>
      <c r="AG179" s="33">
        <f t="shared" si="290"/>
        <v>0.4</v>
      </c>
      <c r="AH179">
        <f>(Y179*1+Z179*2+AA179*3+AB179*4+AC179*5)/(AD179-X179)</f>
        <v>2.4</v>
      </c>
      <c r="AI179" s="33">
        <f t="shared" si="291"/>
        <v>0.48</v>
      </c>
    </row>
    <row r="180" spans="1:35" x14ac:dyDescent="0.35">
      <c r="A180" s="107"/>
      <c r="B180" s="2" t="s">
        <v>8</v>
      </c>
      <c r="C180" s="11">
        <v>1</v>
      </c>
      <c r="D180" s="11">
        <v>2</v>
      </c>
      <c r="E180" s="11">
        <v>2</v>
      </c>
      <c r="F180" s="11">
        <v>0</v>
      </c>
      <c r="G180" s="11">
        <v>0</v>
      </c>
      <c r="H180" s="11">
        <v>1</v>
      </c>
      <c r="I180" s="11">
        <f t="shared" si="384"/>
        <v>6</v>
      </c>
      <c r="J180" s="10"/>
      <c r="K180" s="11"/>
      <c r="L180" s="11"/>
      <c r="M180" s="11"/>
      <c r="N180" s="11"/>
      <c r="O180" s="11"/>
      <c r="P180" s="12"/>
      <c r="Q180" s="10"/>
      <c r="R180" s="11"/>
      <c r="S180" s="11"/>
      <c r="T180" s="11"/>
      <c r="U180" s="11"/>
      <c r="V180" s="11"/>
      <c r="W180" s="12"/>
      <c r="X180" s="10">
        <f t="shared" ref="X180:X183" si="391">C180+J180+Q180</f>
        <v>1</v>
      </c>
      <c r="Y180" s="11">
        <f t="shared" ref="Y180:Y183" si="392">D180+K180+R180</f>
        <v>2</v>
      </c>
      <c r="Z180" s="11">
        <f t="shared" ref="Z180:Z183" si="393">E180+L180+S180</f>
        <v>2</v>
      </c>
      <c r="AA180" s="11">
        <f t="shared" ref="AA180:AA183" si="394">F180+M180+T180</f>
        <v>0</v>
      </c>
      <c r="AB180" s="11">
        <f t="shared" ref="AB180:AB183" si="395">G180+N180+U180</f>
        <v>0</v>
      </c>
      <c r="AC180" s="11">
        <f t="shared" ref="AC180:AC183" si="396">H180+O180+V180</f>
        <v>1</v>
      </c>
      <c r="AD180" s="12">
        <f t="shared" ref="AD180:AD183" si="397">SUM(X180:AC180)</f>
        <v>6</v>
      </c>
      <c r="AE180" s="11"/>
      <c r="AF180" s="32">
        <f>(Y180*1+Z180*2+AA180*3+AB180*4+AC180*5)/AD180</f>
        <v>1.8333333333333333</v>
      </c>
      <c r="AG180" s="33">
        <f t="shared" si="290"/>
        <v>0.36666666666666664</v>
      </c>
      <c r="AH180">
        <f>(Y180*1+Z180*2+AA180*3+AB180*4+AC180*5)/(AD180-X180)</f>
        <v>2.2000000000000002</v>
      </c>
      <c r="AI180" s="33">
        <f t="shared" si="291"/>
        <v>0.44000000000000006</v>
      </c>
    </row>
    <row r="181" spans="1:35" x14ac:dyDescent="0.35">
      <c r="A181" s="107"/>
      <c r="B181" s="2" t="s">
        <v>9</v>
      </c>
      <c r="C181" s="11">
        <v>1</v>
      </c>
      <c r="D181" s="11">
        <v>4</v>
      </c>
      <c r="E181" s="11">
        <v>0</v>
      </c>
      <c r="F181" s="11">
        <v>0</v>
      </c>
      <c r="G181" s="11">
        <v>0</v>
      </c>
      <c r="H181" s="11">
        <v>1</v>
      </c>
      <c r="I181" s="11">
        <f t="shared" si="384"/>
        <v>6</v>
      </c>
      <c r="J181" s="10"/>
      <c r="K181" s="11"/>
      <c r="L181" s="11"/>
      <c r="M181" s="11"/>
      <c r="N181" s="11"/>
      <c r="O181" s="11"/>
      <c r="P181" s="12"/>
      <c r="Q181" s="10"/>
      <c r="R181" s="11"/>
      <c r="S181" s="11"/>
      <c r="T181" s="11"/>
      <c r="U181" s="11"/>
      <c r="V181" s="11"/>
      <c r="W181" s="12"/>
      <c r="X181" s="10">
        <f t="shared" si="391"/>
        <v>1</v>
      </c>
      <c r="Y181" s="11">
        <f t="shared" si="392"/>
        <v>4</v>
      </c>
      <c r="Z181" s="11">
        <f t="shared" si="393"/>
        <v>0</v>
      </c>
      <c r="AA181" s="11">
        <f t="shared" si="394"/>
        <v>0</v>
      </c>
      <c r="AB181" s="11">
        <f t="shared" si="395"/>
        <v>0</v>
      </c>
      <c r="AC181" s="11">
        <f t="shared" si="396"/>
        <v>1</v>
      </c>
      <c r="AD181" s="12">
        <f t="shared" si="397"/>
        <v>6</v>
      </c>
      <c r="AE181" s="11"/>
      <c r="AF181" s="32">
        <f>(Y181*1+Z181*2+AA181*3+AB181*4+AC181*5)/AD181</f>
        <v>1.5</v>
      </c>
      <c r="AG181" s="33">
        <f t="shared" si="290"/>
        <v>0.3</v>
      </c>
      <c r="AH181">
        <f>(Y181*1+Z181*2+AA181*3+AB181*4+AC181*5)/(AD181-X181)</f>
        <v>1.8</v>
      </c>
      <c r="AI181" s="33">
        <f t="shared" si="291"/>
        <v>0.36</v>
      </c>
    </row>
    <row r="182" spans="1:35" x14ac:dyDescent="0.35">
      <c r="A182" s="107"/>
      <c r="B182" s="2" t="s">
        <v>10</v>
      </c>
      <c r="C182" s="11">
        <v>1</v>
      </c>
      <c r="D182" s="11">
        <v>3</v>
      </c>
      <c r="E182" s="11">
        <v>1</v>
      </c>
      <c r="F182" s="11">
        <v>0</v>
      </c>
      <c r="G182" s="11">
        <v>0</v>
      </c>
      <c r="H182" s="11">
        <v>1</v>
      </c>
      <c r="I182" s="11">
        <f t="shared" si="384"/>
        <v>6</v>
      </c>
      <c r="J182" s="10"/>
      <c r="K182" s="11"/>
      <c r="L182" s="11"/>
      <c r="M182" s="11"/>
      <c r="N182" s="11"/>
      <c r="O182" s="11"/>
      <c r="P182" s="12"/>
      <c r="Q182" s="10"/>
      <c r="R182" s="11"/>
      <c r="S182" s="11"/>
      <c r="T182" s="11"/>
      <c r="U182" s="11"/>
      <c r="V182" s="11"/>
      <c r="W182" s="12"/>
      <c r="X182" s="10">
        <f t="shared" si="391"/>
        <v>1</v>
      </c>
      <c r="Y182" s="11">
        <f t="shared" si="392"/>
        <v>3</v>
      </c>
      <c r="Z182" s="11">
        <f t="shared" si="393"/>
        <v>1</v>
      </c>
      <c r="AA182" s="11">
        <f t="shared" si="394"/>
        <v>0</v>
      </c>
      <c r="AB182" s="11">
        <f t="shared" si="395"/>
        <v>0</v>
      </c>
      <c r="AC182" s="11">
        <f t="shared" si="396"/>
        <v>1</v>
      </c>
      <c r="AD182" s="12">
        <f t="shared" si="397"/>
        <v>6</v>
      </c>
      <c r="AE182" s="11"/>
      <c r="AF182" s="32">
        <f>(Y182*1+Z182*2+AA182*3+AB182*4+AC182*5)/AD182</f>
        <v>1.6666666666666667</v>
      </c>
      <c r="AG182" s="33">
        <f t="shared" si="290"/>
        <v>0.33333333333333337</v>
      </c>
      <c r="AH182">
        <f>(Y182*1+Z182*2+AA182*3+AB182*4+AC182*5)/(AD182-X182)</f>
        <v>2</v>
      </c>
      <c r="AI182" s="33">
        <f t="shared" si="291"/>
        <v>0.4</v>
      </c>
    </row>
    <row r="183" spans="1:35" ht="15" thickBot="1" x14ac:dyDescent="0.4">
      <c r="A183" s="107"/>
      <c r="B183" s="3" t="s">
        <v>11</v>
      </c>
      <c r="C183" s="11">
        <v>1</v>
      </c>
      <c r="D183" s="11">
        <v>2</v>
      </c>
      <c r="E183" s="11">
        <v>1</v>
      </c>
      <c r="F183" s="11">
        <v>0</v>
      </c>
      <c r="G183" s="11">
        <v>0</v>
      </c>
      <c r="H183" s="11">
        <v>2</v>
      </c>
      <c r="I183" s="11">
        <f t="shared" si="384"/>
        <v>6</v>
      </c>
      <c r="J183" s="10"/>
      <c r="K183" s="11"/>
      <c r="L183" s="11"/>
      <c r="M183" s="11"/>
      <c r="N183" s="11"/>
      <c r="O183" s="11"/>
      <c r="P183" s="12"/>
      <c r="Q183" s="10"/>
      <c r="R183" s="11"/>
      <c r="S183" s="11"/>
      <c r="T183" s="11"/>
      <c r="U183" s="11"/>
      <c r="V183" s="11"/>
      <c r="W183" s="12"/>
      <c r="X183" s="10">
        <f t="shared" si="391"/>
        <v>1</v>
      </c>
      <c r="Y183" s="11">
        <f t="shared" si="392"/>
        <v>2</v>
      </c>
      <c r="Z183" s="11">
        <f t="shared" si="393"/>
        <v>1</v>
      </c>
      <c r="AA183" s="11">
        <f t="shared" si="394"/>
        <v>0</v>
      </c>
      <c r="AB183" s="11">
        <f t="shared" si="395"/>
        <v>0</v>
      </c>
      <c r="AC183" s="11">
        <f t="shared" si="396"/>
        <v>2</v>
      </c>
      <c r="AD183" s="12">
        <f t="shared" si="397"/>
        <v>6</v>
      </c>
      <c r="AE183" s="11"/>
      <c r="AF183" s="32">
        <f>(Y183*1+Z183*2+AA183*3+AB183*4+AC183*5)/AD183</f>
        <v>2.3333333333333335</v>
      </c>
      <c r="AG183" s="33">
        <f t="shared" si="290"/>
        <v>0.46666666666666667</v>
      </c>
      <c r="AH183">
        <f>(Y183*1+Z183*2+AA183*3+AB183*4+AC183*5)/(AD183-X183)</f>
        <v>2.8</v>
      </c>
      <c r="AI183" s="33">
        <f t="shared" si="291"/>
        <v>0.55999999999999994</v>
      </c>
    </row>
    <row r="184" spans="1:35" x14ac:dyDescent="0.35">
      <c r="A184" s="107"/>
      <c r="B184" s="115" t="s">
        <v>12</v>
      </c>
      <c r="C184" s="125" t="s">
        <v>2</v>
      </c>
      <c r="D184" s="125"/>
      <c r="E184" s="125"/>
      <c r="F184" s="125"/>
      <c r="G184" s="125"/>
      <c r="H184" s="125"/>
      <c r="I184" s="125"/>
      <c r="J184" s="100" t="s">
        <v>3</v>
      </c>
      <c r="K184" s="101"/>
      <c r="L184" s="101"/>
      <c r="M184" s="101"/>
      <c r="N184" s="101"/>
      <c r="O184" s="101"/>
      <c r="P184" s="102"/>
      <c r="Q184" s="100" t="s">
        <v>4</v>
      </c>
      <c r="R184" s="101"/>
      <c r="S184" s="101"/>
      <c r="T184" s="101"/>
      <c r="U184" s="101"/>
      <c r="V184" s="101"/>
      <c r="W184" s="102"/>
      <c r="X184" s="122" t="s">
        <v>19</v>
      </c>
      <c r="Y184" s="123"/>
      <c r="Z184" s="123"/>
      <c r="AA184" s="123"/>
      <c r="AB184" s="123"/>
      <c r="AC184" s="123"/>
      <c r="AD184" s="124"/>
      <c r="AE184" s="42"/>
      <c r="AF184" s="32"/>
      <c r="AG184" s="33"/>
      <c r="AI184" s="33"/>
    </row>
    <row r="185" spans="1:35" ht="15" thickBot="1" x14ac:dyDescent="0.4">
      <c r="A185" s="107"/>
      <c r="B185" s="115"/>
      <c r="C185" s="7">
        <v>0</v>
      </c>
      <c r="D185" s="8">
        <v>1</v>
      </c>
      <c r="E185" s="8">
        <v>2</v>
      </c>
      <c r="F185" s="8">
        <v>3</v>
      </c>
      <c r="G185" s="8">
        <v>4</v>
      </c>
      <c r="H185" s="8">
        <v>5</v>
      </c>
      <c r="I185" s="25" t="s">
        <v>5</v>
      </c>
      <c r="J185" s="16">
        <v>0</v>
      </c>
      <c r="K185" s="19">
        <v>1</v>
      </c>
      <c r="L185" s="19">
        <v>2</v>
      </c>
      <c r="M185" s="19">
        <v>3</v>
      </c>
      <c r="N185" s="19">
        <v>4</v>
      </c>
      <c r="O185" s="19">
        <v>5</v>
      </c>
      <c r="P185" s="17" t="s">
        <v>5</v>
      </c>
      <c r="Q185" s="16">
        <v>0</v>
      </c>
      <c r="R185" s="19">
        <v>1</v>
      </c>
      <c r="S185" s="19">
        <v>2</v>
      </c>
      <c r="T185" s="19">
        <v>3</v>
      </c>
      <c r="U185" s="19">
        <v>4</v>
      </c>
      <c r="V185" s="19">
        <v>5</v>
      </c>
      <c r="W185" s="17" t="s">
        <v>5</v>
      </c>
      <c r="X185" s="23">
        <v>0</v>
      </c>
      <c r="Y185" s="21">
        <v>1</v>
      </c>
      <c r="Z185" s="21">
        <v>2</v>
      </c>
      <c r="AA185" s="21">
        <v>3</v>
      </c>
      <c r="AB185" s="21">
        <v>4</v>
      </c>
      <c r="AC185" s="21">
        <v>5</v>
      </c>
      <c r="AD185" s="24" t="s">
        <v>5</v>
      </c>
      <c r="AE185" s="42"/>
      <c r="AF185" s="32"/>
      <c r="AG185" s="33"/>
      <c r="AI185" s="33"/>
    </row>
    <row r="186" spans="1:35" x14ac:dyDescent="0.35">
      <c r="A186" s="107"/>
      <c r="B186" s="4" t="s">
        <v>13</v>
      </c>
      <c r="C186" s="11">
        <v>1</v>
      </c>
      <c r="D186" s="11">
        <v>1</v>
      </c>
      <c r="E186" s="11">
        <v>0</v>
      </c>
      <c r="F186" s="11">
        <v>0</v>
      </c>
      <c r="G186" s="11">
        <v>0</v>
      </c>
      <c r="H186" s="11">
        <v>4</v>
      </c>
      <c r="I186" s="11">
        <f t="shared" ref="I186:I189" si="398">SUM(C186:H186)</f>
        <v>6</v>
      </c>
      <c r="J186" s="10"/>
      <c r="K186" s="11"/>
      <c r="L186" s="11"/>
      <c r="M186" s="11"/>
      <c r="N186" s="11"/>
      <c r="O186" s="11"/>
      <c r="P186" s="12"/>
      <c r="Q186" s="10"/>
      <c r="R186" s="11"/>
      <c r="S186" s="11"/>
      <c r="T186" s="11"/>
      <c r="U186" s="11"/>
      <c r="V186" s="11"/>
      <c r="W186" s="12"/>
      <c r="X186" s="10">
        <f>C186+J186+Q186</f>
        <v>1</v>
      </c>
      <c r="Y186" s="11">
        <f t="shared" ref="Y186" si="399">D186+K186+R186</f>
        <v>1</v>
      </c>
      <c r="Z186" s="11">
        <f t="shared" ref="Z186" si="400">E186+L186+S186</f>
        <v>0</v>
      </c>
      <c r="AA186" s="11">
        <f t="shared" ref="AA186" si="401">F186+M186+T186</f>
        <v>0</v>
      </c>
      <c r="AB186" s="11">
        <f t="shared" ref="AB186" si="402">G186+N186+U186</f>
        <v>0</v>
      </c>
      <c r="AC186" s="11">
        <f t="shared" ref="AC186" si="403">H186+O186+V186</f>
        <v>4</v>
      </c>
      <c r="AD186" s="12">
        <f t="shared" ref="AD186" si="404">SUM(X186:AC186)</f>
        <v>6</v>
      </c>
      <c r="AE186" s="11"/>
      <c r="AF186" s="32">
        <f>(Y186*1+Z186*2+AA186*3+AB186*4+AC186*5)/AD186</f>
        <v>3.5</v>
      </c>
      <c r="AG186" s="33">
        <f t="shared" si="290"/>
        <v>0.7</v>
      </c>
      <c r="AH186">
        <f>(Y186*1+Z186*2+AA186*3+AB186*4+AC186*5)/(AD186-X186)</f>
        <v>4.2</v>
      </c>
      <c r="AI186" s="33">
        <f t="shared" si="291"/>
        <v>0.84000000000000008</v>
      </c>
    </row>
    <row r="187" spans="1:35" x14ac:dyDescent="0.35">
      <c r="A187" s="107"/>
      <c r="B187" s="2" t="s">
        <v>14</v>
      </c>
      <c r="C187" s="11">
        <v>1</v>
      </c>
      <c r="D187" s="11">
        <v>1</v>
      </c>
      <c r="E187" s="11">
        <v>0</v>
      </c>
      <c r="F187" s="11">
        <v>1</v>
      </c>
      <c r="G187" s="11">
        <v>0</v>
      </c>
      <c r="H187" s="11">
        <v>3</v>
      </c>
      <c r="I187" s="11">
        <f t="shared" si="398"/>
        <v>6</v>
      </c>
      <c r="J187" s="10"/>
      <c r="K187" s="11"/>
      <c r="L187" s="11"/>
      <c r="M187" s="11"/>
      <c r="N187" s="11"/>
      <c r="O187" s="11"/>
      <c r="P187" s="12"/>
      <c r="Q187" s="10"/>
      <c r="R187" s="11"/>
      <c r="S187" s="11"/>
      <c r="T187" s="11"/>
      <c r="U187" s="11"/>
      <c r="V187" s="11"/>
      <c r="W187" s="12"/>
      <c r="X187" s="10">
        <f t="shared" ref="X187:X189" si="405">C187+J187+Q187</f>
        <v>1</v>
      </c>
      <c r="Y187" s="11">
        <f t="shared" ref="Y187:Y189" si="406">D187+K187+R187</f>
        <v>1</v>
      </c>
      <c r="Z187" s="11">
        <f t="shared" ref="Z187:Z189" si="407">E187+L187+S187</f>
        <v>0</v>
      </c>
      <c r="AA187" s="11">
        <f t="shared" ref="AA187:AA189" si="408">F187+M187+T187</f>
        <v>1</v>
      </c>
      <c r="AB187" s="11">
        <f t="shared" ref="AB187:AB189" si="409">G187+N187+U187</f>
        <v>0</v>
      </c>
      <c r="AC187" s="11">
        <f t="shared" ref="AC187:AC189" si="410">H187+O187+V187</f>
        <v>3</v>
      </c>
      <c r="AD187" s="12">
        <f t="shared" ref="AD187:AD189" si="411">SUM(X187:AC187)</f>
        <v>6</v>
      </c>
      <c r="AE187" s="11"/>
      <c r="AF187" s="32">
        <f>(Y187*1+Z187*2+AA187*3+AB187*4+AC187*5)/AD187</f>
        <v>3.1666666666666665</v>
      </c>
      <c r="AG187" s="33">
        <f t="shared" si="290"/>
        <v>0.6333333333333333</v>
      </c>
      <c r="AH187">
        <f>(Y187*1+Z187*2+AA187*3+AB187*4+AC187*5)/(AD187-X187)</f>
        <v>3.8</v>
      </c>
      <c r="AI187" s="33">
        <f t="shared" si="291"/>
        <v>0.76</v>
      </c>
    </row>
    <row r="188" spans="1:35" x14ac:dyDescent="0.35">
      <c r="A188" s="107"/>
      <c r="B188" s="5" t="s">
        <v>15</v>
      </c>
      <c r="C188" s="11">
        <v>1</v>
      </c>
      <c r="D188" s="11">
        <v>1</v>
      </c>
      <c r="E188" s="11">
        <v>0</v>
      </c>
      <c r="F188" s="11">
        <v>0</v>
      </c>
      <c r="G188" s="11">
        <v>1</v>
      </c>
      <c r="H188" s="11">
        <v>3</v>
      </c>
      <c r="I188" s="11">
        <f t="shared" si="398"/>
        <v>6</v>
      </c>
      <c r="J188" s="10"/>
      <c r="K188" s="11"/>
      <c r="L188" s="11"/>
      <c r="M188" s="11"/>
      <c r="N188" s="11"/>
      <c r="O188" s="11"/>
      <c r="P188" s="12"/>
      <c r="Q188" s="10"/>
      <c r="R188" s="11"/>
      <c r="S188" s="11"/>
      <c r="T188" s="11"/>
      <c r="U188" s="11"/>
      <c r="V188" s="11"/>
      <c r="W188" s="12"/>
      <c r="X188" s="10">
        <f t="shared" si="405"/>
        <v>1</v>
      </c>
      <c r="Y188" s="11">
        <f t="shared" si="406"/>
        <v>1</v>
      </c>
      <c r="Z188" s="11">
        <f t="shared" si="407"/>
        <v>0</v>
      </c>
      <c r="AA188" s="11">
        <f t="shared" si="408"/>
        <v>0</v>
      </c>
      <c r="AB188" s="11">
        <f t="shared" si="409"/>
        <v>1</v>
      </c>
      <c r="AC188" s="11">
        <f t="shared" si="410"/>
        <v>3</v>
      </c>
      <c r="AD188" s="12">
        <f t="shared" si="411"/>
        <v>6</v>
      </c>
      <c r="AE188" s="11"/>
      <c r="AF188" s="32">
        <f>(Y188*1+Z188*2+AA188*3+AB188*4+AC188*5)/AD188</f>
        <v>3.3333333333333335</v>
      </c>
      <c r="AG188" s="33">
        <f t="shared" si="290"/>
        <v>0.66666666666666674</v>
      </c>
      <c r="AH188">
        <f>(Y188*1+Z188*2+AA188*3+AB188*4+AC188*5)/(AD188-X188)</f>
        <v>4</v>
      </c>
      <c r="AI188" s="33">
        <f t="shared" si="291"/>
        <v>0.8</v>
      </c>
    </row>
    <row r="189" spans="1:35" ht="15" thickBot="1" x14ac:dyDescent="0.4">
      <c r="A189" s="107"/>
      <c r="B189" s="3" t="s">
        <v>16</v>
      </c>
      <c r="C189" s="11">
        <v>1</v>
      </c>
      <c r="D189" s="11">
        <v>1</v>
      </c>
      <c r="E189" s="11">
        <v>0</v>
      </c>
      <c r="F189" s="11">
        <v>0</v>
      </c>
      <c r="G189" s="11">
        <v>0</v>
      </c>
      <c r="H189" s="11">
        <v>4</v>
      </c>
      <c r="I189" s="11">
        <f t="shared" si="398"/>
        <v>6</v>
      </c>
      <c r="J189" s="10"/>
      <c r="K189" s="11"/>
      <c r="L189" s="11"/>
      <c r="M189" s="11"/>
      <c r="N189" s="11"/>
      <c r="O189" s="11"/>
      <c r="P189" s="12"/>
      <c r="Q189" s="10"/>
      <c r="R189" s="11"/>
      <c r="S189" s="11"/>
      <c r="T189" s="11"/>
      <c r="U189" s="11"/>
      <c r="V189" s="11"/>
      <c r="W189" s="12"/>
      <c r="X189" s="10">
        <f t="shared" si="405"/>
        <v>1</v>
      </c>
      <c r="Y189" s="11">
        <f t="shared" si="406"/>
        <v>1</v>
      </c>
      <c r="Z189" s="11">
        <f t="shared" si="407"/>
        <v>0</v>
      </c>
      <c r="AA189" s="11">
        <f t="shared" si="408"/>
        <v>0</v>
      </c>
      <c r="AB189" s="11">
        <f t="shared" si="409"/>
        <v>0</v>
      </c>
      <c r="AC189" s="11">
        <f t="shared" si="410"/>
        <v>4</v>
      </c>
      <c r="AD189" s="12">
        <f t="shared" si="411"/>
        <v>6</v>
      </c>
      <c r="AE189" s="11"/>
      <c r="AF189" s="32">
        <f>(Y189*1+Z189*2+AA189*3+AB189*4+AC189*5)/AD189</f>
        <v>3.5</v>
      </c>
      <c r="AG189" s="33">
        <f t="shared" si="290"/>
        <v>0.7</v>
      </c>
      <c r="AH189">
        <f>(Y189*1+Z189*2+AA189*3+AB189*4+AC189*5)/(AD189-X189)</f>
        <v>4.2</v>
      </c>
      <c r="AI189" s="33">
        <f t="shared" si="291"/>
        <v>0.84000000000000008</v>
      </c>
    </row>
    <row r="190" spans="1:35" x14ac:dyDescent="0.35">
      <c r="A190" s="107"/>
      <c r="B190" s="103" t="s">
        <v>17</v>
      </c>
      <c r="C190" s="105" t="s">
        <v>2</v>
      </c>
      <c r="D190" s="101"/>
      <c r="E190" s="101"/>
      <c r="F190" s="101"/>
      <c r="G190" s="101"/>
      <c r="H190" s="101"/>
      <c r="I190" s="106"/>
      <c r="J190" s="100" t="s">
        <v>3</v>
      </c>
      <c r="K190" s="101"/>
      <c r="L190" s="101"/>
      <c r="M190" s="101"/>
      <c r="N190" s="101"/>
      <c r="O190" s="101"/>
      <c r="P190" s="102"/>
      <c r="Q190" s="100" t="s">
        <v>4</v>
      </c>
      <c r="R190" s="101"/>
      <c r="S190" s="101"/>
      <c r="T190" s="101"/>
      <c r="U190" s="101"/>
      <c r="V190" s="101"/>
      <c r="W190" s="102"/>
      <c r="X190" s="122" t="s">
        <v>19</v>
      </c>
      <c r="Y190" s="123"/>
      <c r="Z190" s="123"/>
      <c r="AA190" s="123"/>
      <c r="AB190" s="123"/>
      <c r="AC190" s="123"/>
      <c r="AD190" s="124"/>
      <c r="AE190" s="42"/>
      <c r="AF190" s="32"/>
      <c r="AG190" s="33"/>
      <c r="AI190" s="33"/>
    </row>
    <row r="191" spans="1:35" ht="15" thickBot="1" x14ac:dyDescent="0.4">
      <c r="A191" s="107"/>
      <c r="B191" s="104"/>
      <c r="C191" s="18">
        <v>0</v>
      </c>
      <c r="D191" s="19">
        <v>1</v>
      </c>
      <c r="E191" s="19">
        <v>2</v>
      </c>
      <c r="F191" s="19">
        <v>3</v>
      </c>
      <c r="G191" s="19">
        <v>4</v>
      </c>
      <c r="H191" s="19">
        <v>5</v>
      </c>
      <c r="I191" s="22" t="s">
        <v>5</v>
      </c>
      <c r="J191" s="16">
        <v>0</v>
      </c>
      <c r="K191" s="19">
        <v>1</v>
      </c>
      <c r="L191" s="19">
        <v>2</v>
      </c>
      <c r="M191" s="19">
        <v>3</v>
      </c>
      <c r="N191" s="19">
        <v>4</v>
      </c>
      <c r="O191" s="19">
        <v>5</v>
      </c>
      <c r="P191" s="17" t="s">
        <v>5</v>
      </c>
      <c r="Q191" s="16">
        <v>0</v>
      </c>
      <c r="R191" s="19">
        <v>1</v>
      </c>
      <c r="S191" s="19">
        <v>2</v>
      </c>
      <c r="T191" s="19">
        <v>3</v>
      </c>
      <c r="U191" s="19">
        <v>4</v>
      </c>
      <c r="V191" s="19">
        <v>5</v>
      </c>
      <c r="W191" s="17" t="s">
        <v>5</v>
      </c>
      <c r="X191" s="23">
        <v>0</v>
      </c>
      <c r="Y191" s="21">
        <v>1</v>
      </c>
      <c r="Z191" s="21">
        <v>2</v>
      </c>
      <c r="AA191" s="21">
        <v>3</v>
      </c>
      <c r="AB191" s="21">
        <v>4</v>
      </c>
      <c r="AC191" s="21">
        <v>5</v>
      </c>
      <c r="AD191" s="24" t="s">
        <v>5</v>
      </c>
      <c r="AE191" s="42"/>
      <c r="AF191" s="32"/>
      <c r="AG191" s="33"/>
      <c r="AI191" s="33"/>
    </row>
    <row r="192" spans="1:35" ht="15" thickBot="1" x14ac:dyDescent="0.4">
      <c r="A192" s="108"/>
      <c r="B192" s="6" t="s">
        <v>18</v>
      </c>
      <c r="C192" s="14">
        <v>1</v>
      </c>
      <c r="D192" s="14">
        <v>0</v>
      </c>
      <c r="E192" s="14">
        <v>1</v>
      </c>
      <c r="F192" s="14">
        <v>1</v>
      </c>
      <c r="G192" s="14">
        <v>1</v>
      </c>
      <c r="H192" s="14">
        <v>2</v>
      </c>
      <c r="I192" s="14">
        <f t="shared" ref="I192" si="412">SUM(C192:H192)</f>
        <v>6</v>
      </c>
      <c r="J192" s="13"/>
      <c r="K192" s="14"/>
      <c r="L192" s="14"/>
      <c r="M192" s="14"/>
      <c r="N192" s="14"/>
      <c r="O192" s="14"/>
      <c r="P192" s="15"/>
      <c r="Q192" s="13"/>
      <c r="R192" s="14"/>
      <c r="S192" s="14"/>
      <c r="T192" s="14"/>
      <c r="U192" s="14"/>
      <c r="V192" s="14"/>
      <c r="W192" s="15"/>
      <c r="X192" s="13">
        <f>C192+J192+Q192</f>
        <v>1</v>
      </c>
      <c r="Y192" s="14">
        <f t="shared" ref="Y192" si="413">D192+K192+R192</f>
        <v>0</v>
      </c>
      <c r="Z192" s="14">
        <f t="shared" ref="Z192" si="414">E192+L192+S192</f>
        <v>1</v>
      </c>
      <c r="AA192" s="14">
        <f t="shared" ref="AA192" si="415">F192+M192+T192</f>
        <v>1</v>
      </c>
      <c r="AB192" s="14">
        <f t="shared" ref="AB192" si="416">G192+N192+U192</f>
        <v>1</v>
      </c>
      <c r="AC192" s="14">
        <f t="shared" ref="AC192" si="417">H192+O192+V192</f>
        <v>2</v>
      </c>
      <c r="AD192" s="15">
        <f t="shared" ref="AD192" si="418">SUM(X192:AC192)</f>
        <v>6</v>
      </c>
      <c r="AE192" s="11"/>
      <c r="AF192" s="32">
        <f>(Y192*1+Z192*2+AA192*3+AB192*4+AC192*5)/AD192</f>
        <v>3.1666666666666665</v>
      </c>
      <c r="AG192" s="33">
        <f t="shared" si="290"/>
        <v>0.6333333333333333</v>
      </c>
      <c r="AH192">
        <f>(Y192*1+Z192*2+AA192*3+AB192*4+AC192*5)/(AD192-X192)</f>
        <v>3.8</v>
      </c>
      <c r="AI192" s="33">
        <f t="shared" si="291"/>
        <v>0.76</v>
      </c>
    </row>
    <row r="193" spans="1:35" x14ac:dyDescent="0.35">
      <c r="A193" s="116" t="s">
        <v>0</v>
      </c>
      <c r="B193" s="118" t="s">
        <v>1</v>
      </c>
      <c r="C193" s="120" t="s">
        <v>2</v>
      </c>
      <c r="D193" s="110"/>
      <c r="E193" s="110"/>
      <c r="F193" s="110"/>
      <c r="G193" s="110"/>
      <c r="H193" s="110"/>
      <c r="I193" s="121"/>
      <c r="J193" s="109" t="s">
        <v>3</v>
      </c>
      <c r="K193" s="110"/>
      <c r="L193" s="110"/>
      <c r="M193" s="110"/>
      <c r="N193" s="110"/>
      <c r="O193" s="110"/>
      <c r="P193" s="111"/>
      <c r="Q193" s="109" t="s">
        <v>4</v>
      </c>
      <c r="R193" s="110"/>
      <c r="S193" s="110"/>
      <c r="T193" s="110"/>
      <c r="U193" s="110"/>
      <c r="V193" s="110"/>
      <c r="W193" s="111"/>
      <c r="X193" s="112" t="s">
        <v>19</v>
      </c>
      <c r="Y193" s="113"/>
      <c r="Z193" s="113"/>
      <c r="AA193" s="113"/>
      <c r="AB193" s="113"/>
      <c r="AC193" s="113"/>
      <c r="AD193" s="114"/>
      <c r="AE193" s="42"/>
      <c r="AF193" s="32"/>
      <c r="AG193" s="33"/>
      <c r="AI193" s="33"/>
    </row>
    <row r="194" spans="1:35" ht="15" thickBot="1" x14ac:dyDescent="0.4">
      <c r="A194" s="117"/>
      <c r="B194" s="119"/>
      <c r="C194" s="18">
        <v>0</v>
      </c>
      <c r="D194" s="19">
        <v>1</v>
      </c>
      <c r="E194" s="19">
        <v>2</v>
      </c>
      <c r="F194" s="19">
        <v>3</v>
      </c>
      <c r="G194" s="19">
        <v>4</v>
      </c>
      <c r="H194" s="19">
        <v>5</v>
      </c>
      <c r="I194" s="22" t="s">
        <v>5</v>
      </c>
      <c r="J194" s="16">
        <v>0</v>
      </c>
      <c r="K194" s="19">
        <v>1</v>
      </c>
      <c r="L194" s="19">
        <v>2</v>
      </c>
      <c r="M194" s="19">
        <v>3</v>
      </c>
      <c r="N194" s="19">
        <v>4</v>
      </c>
      <c r="O194" s="19">
        <v>5</v>
      </c>
      <c r="P194" s="17" t="s">
        <v>5</v>
      </c>
      <c r="Q194" s="16">
        <v>0</v>
      </c>
      <c r="R194" s="19">
        <v>1</v>
      </c>
      <c r="S194" s="19">
        <v>2</v>
      </c>
      <c r="T194" s="19">
        <v>3</v>
      </c>
      <c r="U194" s="19">
        <v>4</v>
      </c>
      <c r="V194" s="19">
        <v>5</v>
      </c>
      <c r="W194" s="17" t="s">
        <v>5</v>
      </c>
      <c r="X194" s="23">
        <v>0</v>
      </c>
      <c r="Y194" s="21">
        <v>1</v>
      </c>
      <c r="Z194" s="21">
        <v>2</v>
      </c>
      <c r="AA194" s="21">
        <v>3</v>
      </c>
      <c r="AB194" s="21">
        <v>4</v>
      </c>
      <c r="AC194" s="21">
        <v>5</v>
      </c>
      <c r="AD194" s="24" t="s">
        <v>5</v>
      </c>
      <c r="AE194" s="42"/>
      <c r="AF194" s="32"/>
      <c r="AG194" s="33"/>
      <c r="AI194" s="33"/>
    </row>
    <row r="195" spans="1:35" x14ac:dyDescent="0.35">
      <c r="A195" s="107" t="s">
        <v>44</v>
      </c>
      <c r="B195" s="1" t="s">
        <v>7</v>
      </c>
      <c r="C195" s="11"/>
      <c r="D195" s="11"/>
      <c r="E195" s="11"/>
      <c r="F195" s="11"/>
      <c r="G195" s="11"/>
      <c r="H195" s="11"/>
      <c r="I195" s="11"/>
      <c r="J195" s="10">
        <v>0</v>
      </c>
      <c r="K195" s="11">
        <v>0</v>
      </c>
      <c r="L195" s="11">
        <v>0</v>
      </c>
      <c r="M195" s="11">
        <v>2</v>
      </c>
      <c r="N195" s="11">
        <v>1</v>
      </c>
      <c r="O195" s="11">
        <v>2</v>
      </c>
      <c r="P195" s="12">
        <v>5</v>
      </c>
      <c r="Q195" s="10"/>
      <c r="R195" s="11"/>
      <c r="S195" s="11"/>
      <c r="T195" s="11"/>
      <c r="U195" s="11"/>
      <c r="V195" s="11"/>
      <c r="W195" s="12"/>
      <c r="X195" s="10">
        <f>C195+J195+Q195</f>
        <v>0</v>
      </c>
      <c r="Y195" s="11">
        <f t="shared" ref="Y195" si="419">D195+K195+R195</f>
        <v>0</v>
      </c>
      <c r="Z195" s="11">
        <f t="shared" ref="Z195" si="420">E195+L195+S195</f>
        <v>0</v>
      </c>
      <c r="AA195" s="11">
        <f t="shared" ref="AA195" si="421">F195+M195+T195</f>
        <v>2</v>
      </c>
      <c r="AB195" s="11">
        <f t="shared" ref="AB195" si="422">G195+N195+U195</f>
        <v>1</v>
      </c>
      <c r="AC195" s="11">
        <f t="shared" ref="AC195" si="423">H195+O195+V195</f>
        <v>2</v>
      </c>
      <c r="AD195" s="12">
        <f t="shared" ref="AD195" si="424">SUM(X195:AC195)</f>
        <v>5</v>
      </c>
      <c r="AE195" s="11"/>
      <c r="AF195" s="32">
        <f>(Y195*1+Z195*2+AA195*3+AB195*4+AC195*5)/AD195</f>
        <v>4</v>
      </c>
      <c r="AG195" s="33">
        <f t="shared" si="290"/>
        <v>0.8</v>
      </c>
      <c r="AH195">
        <f>(Y195*1+Z195*2+AA195*3+AB195*4+AC195*5)/(AD195-X195)</f>
        <v>4</v>
      </c>
      <c r="AI195" s="33">
        <f t="shared" si="291"/>
        <v>0.8</v>
      </c>
    </row>
    <row r="196" spans="1:35" x14ac:dyDescent="0.35">
      <c r="A196" s="107"/>
      <c r="B196" s="2" t="s">
        <v>8</v>
      </c>
      <c r="C196" s="11"/>
      <c r="D196" s="11"/>
      <c r="E196" s="11"/>
      <c r="F196" s="11"/>
      <c r="G196" s="11"/>
      <c r="H196" s="11"/>
      <c r="I196" s="11"/>
      <c r="J196" s="10">
        <v>0</v>
      </c>
      <c r="K196" s="11">
        <v>0</v>
      </c>
      <c r="L196" s="11">
        <v>0</v>
      </c>
      <c r="M196" s="11">
        <v>2</v>
      </c>
      <c r="N196" s="11">
        <v>2</v>
      </c>
      <c r="O196" s="11">
        <v>1</v>
      </c>
      <c r="P196" s="12">
        <v>5</v>
      </c>
      <c r="Q196" s="10"/>
      <c r="R196" s="11"/>
      <c r="S196" s="11"/>
      <c r="T196" s="11"/>
      <c r="U196" s="11"/>
      <c r="V196" s="11"/>
      <c r="W196" s="12"/>
      <c r="X196" s="10">
        <f t="shared" ref="X196:X199" si="425">C196+J196+Q196</f>
        <v>0</v>
      </c>
      <c r="Y196" s="11">
        <f t="shared" ref="Y196:Y199" si="426">D196+K196+R196</f>
        <v>0</v>
      </c>
      <c r="Z196" s="11">
        <f t="shared" ref="Z196:Z199" si="427">E196+L196+S196</f>
        <v>0</v>
      </c>
      <c r="AA196" s="11">
        <f t="shared" ref="AA196:AA199" si="428">F196+M196+T196</f>
        <v>2</v>
      </c>
      <c r="AB196" s="11">
        <f t="shared" ref="AB196:AB199" si="429">G196+N196+U196</f>
        <v>2</v>
      </c>
      <c r="AC196" s="11">
        <f t="shared" ref="AC196:AC199" si="430">H196+O196+V196</f>
        <v>1</v>
      </c>
      <c r="AD196" s="12">
        <f t="shared" ref="AD196:AD199" si="431">SUM(X196:AC196)</f>
        <v>5</v>
      </c>
      <c r="AE196" s="11"/>
      <c r="AF196" s="32">
        <f>(Y196*1+Z196*2+AA196*3+AB196*4+AC196*5)/AD196</f>
        <v>3.8</v>
      </c>
      <c r="AG196" s="33">
        <f t="shared" ref="AG196:AG259" si="432">AF196/5</f>
        <v>0.76</v>
      </c>
      <c r="AH196">
        <f>(Y196*1+Z196*2+AA196*3+AB196*4+AC196*5)/(AD196-X196)</f>
        <v>3.8</v>
      </c>
      <c r="AI196" s="33">
        <f t="shared" ref="AI196:AI259" si="433">AH196/5</f>
        <v>0.76</v>
      </c>
    </row>
    <row r="197" spans="1:35" x14ac:dyDescent="0.35">
      <c r="A197" s="107"/>
      <c r="B197" s="2" t="s">
        <v>9</v>
      </c>
      <c r="C197" s="11"/>
      <c r="D197" s="11"/>
      <c r="E197" s="11"/>
      <c r="F197" s="11"/>
      <c r="G197" s="11"/>
      <c r="H197" s="11"/>
      <c r="I197" s="11"/>
      <c r="J197" s="10">
        <v>0</v>
      </c>
      <c r="K197" s="11">
        <v>0</v>
      </c>
      <c r="L197" s="11">
        <v>0</v>
      </c>
      <c r="M197" s="11">
        <v>1</v>
      </c>
      <c r="N197" s="11">
        <v>2</v>
      </c>
      <c r="O197" s="11">
        <v>2</v>
      </c>
      <c r="P197" s="12">
        <v>5</v>
      </c>
      <c r="Q197" s="10"/>
      <c r="R197" s="11"/>
      <c r="S197" s="11"/>
      <c r="T197" s="11"/>
      <c r="U197" s="11"/>
      <c r="V197" s="11"/>
      <c r="W197" s="12"/>
      <c r="X197" s="10">
        <f t="shared" si="425"/>
        <v>0</v>
      </c>
      <c r="Y197" s="11">
        <f t="shared" si="426"/>
        <v>0</v>
      </c>
      <c r="Z197" s="11">
        <f t="shared" si="427"/>
        <v>0</v>
      </c>
      <c r="AA197" s="11">
        <f t="shared" si="428"/>
        <v>1</v>
      </c>
      <c r="AB197" s="11">
        <f t="shared" si="429"/>
        <v>2</v>
      </c>
      <c r="AC197" s="11">
        <f t="shared" si="430"/>
        <v>2</v>
      </c>
      <c r="AD197" s="12">
        <f t="shared" si="431"/>
        <v>5</v>
      </c>
      <c r="AE197" s="11"/>
      <c r="AF197" s="32">
        <f>(Y197*1+Z197*2+AA197*3+AB197*4+AC197*5)/AD197</f>
        <v>4.2</v>
      </c>
      <c r="AG197" s="33">
        <f t="shared" si="432"/>
        <v>0.84000000000000008</v>
      </c>
      <c r="AH197">
        <f>(Y197*1+Z197*2+AA197*3+AB197*4+AC197*5)/(AD197-X197)</f>
        <v>4.2</v>
      </c>
      <c r="AI197" s="33">
        <f t="shared" si="433"/>
        <v>0.84000000000000008</v>
      </c>
    </row>
    <row r="198" spans="1:35" x14ac:dyDescent="0.35">
      <c r="A198" s="107"/>
      <c r="B198" s="2" t="s">
        <v>10</v>
      </c>
      <c r="C198" s="11"/>
      <c r="D198" s="11"/>
      <c r="E198" s="11"/>
      <c r="F198" s="11"/>
      <c r="G198" s="11"/>
      <c r="H198" s="11"/>
      <c r="I198" s="11"/>
      <c r="J198" s="10">
        <v>0</v>
      </c>
      <c r="K198" s="11">
        <v>0</v>
      </c>
      <c r="L198" s="11">
        <v>0</v>
      </c>
      <c r="M198" s="11">
        <v>1</v>
      </c>
      <c r="N198" s="11">
        <v>2</v>
      </c>
      <c r="O198" s="11">
        <v>2</v>
      </c>
      <c r="P198" s="12">
        <v>5</v>
      </c>
      <c r="Q198" s="10"/>
      <c r="R198" s="11"/>
      <c r="S198" s="11"/>
      <c r="T198" s="11"/>
      <c r="U198" s="11"/>
      <c r="V198" s="11"/>
      <c r="W198" s="12"/>
      <c r="X198" s="10">
        <f t="shared" si="425"/>
        <v>0</v>
      </c>
      <c r="Y198" s="11">
        <f t="shared" si="426"/>
        <v>0</v>
      </c>
      <c r="Z198" s="11">
        <f t="shared" si="427"/>
        <v>0</v>
      </c>
      <c r="AA198" s="11">
        <f t="shared" si="428"/>
        <v>1</v>
      </c>
      <c r="AB198" s="11">
        <f t="shared" si="429"/>
        <v>2</v>
      </c>
      <c r="AC198" s="11">
        <f t="shared" si="430"/>
        <v>2</v>
      </c>
      <c r="AD198" s="12">
        <f t="shared" si="431"/>
        <v>5</v>
      </c>
      <c r="AE198" s="11"/>
      <c r="AF198" s="32">
        <f>(Y198*1+Z198*2+AA198*3+AB198*4+AC198*5)/AD198</f>
        <v>4.2</v>
      </c>
      <c r="AG198" s="33">
        <f t="shared" si="432"/>
        <v>0.84000000000000008</v>
      </c>
      <c r="AH198">
        <f>(Y198*1+Z198*2+AA198*3+AB198*4+AC198*5)/(AD198-X198)</f>
        <v>4.2</v>
      </c>
      <c r="AI198" s="33">
        <f t="shared" si="433"/>
        <v>0.84000000000000008</v>
      </c>
    </row>
    <row r="199" spans="1:35" ht="15" thickBot="1" x14ac:dyDescent="0.4">
      <c r="A199" s="107"/>
      <c r="B199" s="3" t="s">
        <v>11</v>
      </c>
      <c r="C199" s="11"/>
      <c r="D199" s="11"/>
      <c r="E199" s="11"/>
      <c r="F199" s="11"/>
      <c r="G199" s="11"/>
      <c r="H199" s="11"/>
      <c r="I199" s="11"/>
      <c r="J199" s="10">
        <v>0</v>
      </c>
      <c r="K199" s="11">
        <v>0</v>
      </c>
      <c r="L199" s="11">
        <v>0</v>
      </c>
      <c r="M199" s="11">
        <v>1</v>
      </c>
      <c r="N199" s="11">
        <v>2</v>
      </c>
      <c r="O199" s="11">
        <v>2</v>
      </c>
      <c r="P199" s="12">
        <v>5</v>
      </c>
      <c r="Q199" s="10"/>
      <c r="R199" s="11"/>
      <c r="S199" s="11"/>
      <c r="T199" s="11"/>
      <c r="U199" s="11"/>
      <c r="V199" s="11"/>
      <c r="W199" s="12"/>
      <c r="X199" s="10">
        <f t="shared" si="425"/>
        <v>0</v>
      </c>
      <c r="Y199" s="11">
        <f t="shared" si="426"/>
        <v>0</v>
      </c>
      <c r="Z199" s="11">
        <f t="shared" si="427"/>
        <v>0</v>
      </c>
      <c r="AA199" s="11">
        <f t="shared" si="428"/>
        <v>1</v>
      </c>
      <c r="AB199" s="11">
        <f t="shared" si="429"/>
        <v>2</v>
      </c>
      <c r="AC199" s="11">
        <f t="shared" si="430"/>
        <v>2</v>
      </c>
      <c r="AD199" s="12">
        <f t="shared" si="431"/>
        <v>5</v>
      </c>
      <c r="AE199" s="11"/>
      <c r="AF199" s="32">
        <f>(Y199*1+Z199*2+AA199*3+AB199*4+AC199*5)/AD199</f>
        <v>4.2</v>
      </c>
      <c r="AG199" s="33">
        <f t="shared" si="432"/>
        <v>0.84000000000000008</v>
      </c>
      <c r="AH199">
        <f>(Y199*1+Z199*2+AA199*3+AB199*4+AC199*5)/(AD199-X199)</f>
        <v>4.2</v>
      </c>
      <c r="AI199" s="33">
        <f t="shared" si="433"/>
        <v>0.84000000000000008</v>
      </c>
    </row>
    <row r="200" spans="1:35" x14ac:dyDescent="0.35">
      <c r="A200" s="107"/>
      <c r="B200" s="115" t="s">
        <v>12</v>
      </c>
      <c r="C200" s="105" t="s">
        <v>2</v>
      </c>
      <c r="D200" s="101"/>
      <c r="E200" s="101"/>
      <c r="F200" s="101"/>
      <c r="G200" s="101"/>
      <c r="H200" s="101"/>
      <c r="I200" s="106"/>
      <c r="J200" s="100" t="s">
        <v>3</v>
      </c>
      <c r="K200" s="101"/>
      <c r="L200" s="101"/>
      <c r="M200" s="101"/>
      <c r="N200" s="101"/>
      <c r="O200" s="101"/>
      <c r="P200" s="102"/>
      <c r="Q200" s="100" t="s">
        <v>4</v>
      </c>
      <c r="R200" s="101"/>
      <c r="S200" s="101"/>
      <c r="T200" s="101"/>
      <c r="U200" s="101"/>
      <c r="V200" s="101"/>
      <c r="W200" s="102"/>
      <c r="X200" s="122" t="s">
        <v>19</v>
      </c>
      <c r="Y200" s="123"/>
      <c r="Z200" s="123"/>
      <c r="AA200" s="123"/>
      <c r="AB200" s="123"/>
      <c r="AC200" s="123"/>
      <c r="AD200" s="124"/>
      <c r="AE200" s="42"/>
      <c r="AF200" s="32"/>
      <c r="AG200" s="33"/>
      <c r="AI200" s="33"/>
    </row>
    <row r="201" spans="1:35" ht="15" thickBot="1" x14ac:dyDescent="0.4">
      <c r="A201" s="107"/>
      <c r="B201" s="115"/>
      <c r="C201" s="7">
        <v>0</v>
      </c>
      <c r="D201" s="8">
        <v>1</v>
      </c>
      <c r="E201" s="8">
        <v>2</v>
      </c>
      <c r="F201" s="8">
        <v>3</v>
      </c>
      <c r="G201" s="8">
        <v>4</v>
      </c>
      <c r="H201" s="8">
        <v>5</v>
      </c>
      <c r="I201" s="25" t="s">
        <v>5</v>
      </c>
      <c r="J201" s="16">
        <v>0</v>
      </c>
      <c r="K201" s="19">
        <v>1</v>
      </c>
      <c r="L201" s="19">
        <v>2</v>
      </c>
      <c r="M201" s="19">
        <v>3</v>
      </c>
      <c r="N201" s="19">
        <v>4</v>
      </c>
      <c r="O201" s="19">
        <v>5</v>
      </c>
      <c r="P201" s="17" t="s">
        <v>5</v>
      </c>
      <c r="Q201" s="16">
        <v>0</v>
      </c>
      <c r="R201" s="19">
        <v>1</v>
      </c>
      <c r="S201" s="19">
        <v>2</v>
      </c>
      <c r="T201" s="19">
        <v>3</v>
      </c>
      <c r="U201" s="19">
        <v>4</v>
      </c>
      <c r="V201" s="19">
        <v>5</v>
      </c>
      <c r="W201" s="17" t="s">
        <v>5</v>
      </c>
      <c r="X201" s="23">
        <v>0</v>
      </c>
      <c r="Y201" s="21">
        <v>1</v>
      </c>
      <c r="Z201" s="21">
        <v>2</v>
      </c>
      <c r="AA201" s="21">
        <v>3</v>
      </c>
      <c r="AB201" s="21">
        <v>4</v>
      </c>
      <c r="AC201" s="21">
        <v>5</v>
      </c>
      <c r="AD201" s="24" t="s">
        <v>5</v>
      </c>
      <c r="AE201" s="42"/>
      <c r="AF201" s="32"/>
      <c r="AG201" s="33"/>
      <c r="AI201" s="33"/>
    </row>
    <row r="202" spans="1:35" x14ac:dyDescent="0.35">
      <c r="A202" s="107"/>
      <c r="B202" s="4" t="s">
        <v>13</v>
      </c>
      <c r="C202" s="11"/>
      <c r="D202" s="11"/>
      <c r="E202" s="11"/>
      <c r="F202" s="11"/>
      <c r="G202" s="11"/>
      <c r="H202" s="11"/>
      <c r="I202" s="11"/>
      <c r="J202" s="10">
        <v>0</v>
      </c>
      <c r="K202" s="11">
        <v>0</v>
      </c>
      <c r="L202" s="11">
        <v>0</v>
      </c>
      <c r="M202" s="11">
        <v>0</v>
      </c>
      <c r="N202" s="11">
        <v>1</v>
      </c>
      <c r="O202" s="11">
        <v>4</v>
      </c>
      <c r="P202" s="12">
        <f>SUM(J202:O202)</f>
        <v>5</v>
      </c>
      <c r="Q202" s="10"/>
      <c r="R202" s="11"/>
      <c r="S202" s="11"/>
      <c r="T202" s="11"/>
      <c r="U202" s="11"/>
      <c r="V202" s="11"/>
      <c r="W202" s="12"/>
      <c r="X202" s="10">
        <f>C202+J202+Q202</f>
        <v>0</v>
      </c>
      <c r="Y202" s="11">
        <f t="shared" ref="Y202" si="434">D202+K202+R202</f>
        <v>0</v>
      </c>
      <c r="Z202" s="11">
        <f t="shared" ref="Z202" si="435">E202+L202+S202</f>
        <v>0</v>
      </c>
      <c r="AA202" s="11">
        <f t="shared" ref="AA202" si="436">F202+M202+T202</f>
        <v>0</v>
      </c>
      <c r="AB202" s="11">
        <f t="shared" ref="AB202" si="437">G202+N202+U202</f>
        <v>1</v>
      </c>
      <c r="AC202" s="11">
        <f t="shared" ref="AC202" si="438">H202+O202+V202</f>
        <v>4</v>
      </c>
      <c r="AD202" s="12">
        <f t="shared" ref="AD202" si="439">SUM(X202:AC202)</f>
        <v>5</v>
      </c>
      <c r="AE202" s="11"/>
      <c r="AF202" s="32">
        <f>(Y202*1+Z202*2+AA202*3+AB202*4+AC202*5)/AD202</f>
        <v>4.8</v>
      </c>
      <c r="AG202" s="33">
        <f t="shared" si="432"/>
        <v>0.96</v>
      </c>
      <c r="AH202">
        <f>(Y202*1+Z202*2+AA202*3+AB202*4+AC202*5)/(AD202-X202)</f>
        <v>4.8</v>
      </c>
      <c r="AI202" s="33">
        <f t="shared" si="433"/>
        <v>0.96</v>
      </c>
    </row>
    <row r="203" spans="1:35" x14ac:dyDescent="0.35">
      <c r="A203" s="107"/>
      <c r="B203" s="2" t="s">
        <v>14</v>
      </c>
      <c r="C203" s="11"/>
      <c r="D203" s="11"/>
      <c r="E203" s="11"/>
      <c r="F203" s="11"/>
      <c r="G203" s="11"/>
      <c r="H203" s="11"/>
      <c r="I203" s="11"/>
      <c r="J203" s="10">
        <v>0</v>
      </c>
      <c r="K203" s="11">
        <v>0</v>
      </c>
      <c r="L203" s="11">
        <v>0</v>
      </c>
      <c r="M203" s="11">
        <v>0</v>
      </c>
      <c r="N203" s="11">
        <v>1</v>
      </c>
      <c r="O203" s="11">
        <v>4</v>
      </c>
      <c r="P203" s="12">
        <f t="shared" ref="P203:P205" si="440">SUM(J203:O203)</f>
        <v>5</v>
      </c>
      <c r="Q203" s="10"/>
      <c r="R203" s="11"/>
      <c r="S203" s="11"/>
      <c r="T203" s="11"/>
      <c r="U203" s="11"/>
      <c r="V203" s="11"/>
      <c r="W203" s="12"/>
      <c r="X203" s="10">
        <f t="shared" ref="X203:X205" si="441">C203+J203+Q203</f>
        <v>0</v>
      </c>
      <c r="Y203" s="11">
        <f t="shared" ref="Y203:Y205" si="442">D203+K203+R203</f>
        <v>0</v>
      </c>
      <c r="Z203" s="11">
        <f t="shared" ref="Z203:Z205" si="443">E203+L203+S203</f>
        <v>0</v>
      </c>
      <c r="AA203" s="11">
        <f t="shared" ref="AA203:AA205" si="444">F203+M203+T203</f>
        <v>0</v>
      </c>
      <c r="AB203" s="11">
        <f t="shared" ref="AB203:AB205" si="445">G203+N203+U203</f>
        <v>1</v>
      </c>
      <c r="AC203" s="11">
        <f t="shared" ref="AC203:AC205" si="446">H203+O203+V203</f>
        <v>4</v>
      </c>
      <c r="AD203" s="12">
        <f t="shared" ref="AD203:AD205" si="447">SUM(X203:AC203)</f>
        <v>5</v>
      </c>
      <c r="AE203" s="11"/>
      <c r="AF203" s="32">
        <f>(Y203*1+Z203*2+AA203*3+AB203*4+AC203*5)/AD203</f>
        <v>4.8</v>
      </c>
      <c r="AG203" s="33">
        <f t="shared" si="432"/>
        <v>0.96</v>
      </c>
      <c r="AH203">
        <f>(Y203*1+Z203*2+AA203*3+AB203*4+AC203*5)/(AD203-X203)</f>
        <v>4.8</v>
      </c>
      <c r="AI203" s="33">
        <f t="shared" si="433"/>
        <v>0.96</v>
      </c>
    </row>
    <row r="204" spans="1:35" x14ac:dyDescent="0.35">
      <c r="A204" s="107"/>
      <c r="B204" s="5" t="s">
        <v>15</v>
      </c>
      <c r="C204" s="11"/>
      <c r="D204" s="11"/>
      <c r="E204" s="11"/>
      <c r="F204" s="11"/>
      <c r="G204" s="11"/>
      <c r="H204" s="11"/>
      <c r="I204" s="11"/>
      <c r="J204" s="10">
        <v>0</v>
      </c>
      <c r="K204" s="11">
        <v>0</v>
      </c>
      <c r="L204" s="11">
        <v>0</v>
      </c>
      <c r="M204" s="11">
        <v>0</v>
      </c>
      <c r="N204" s="11">
        <v>1</v>
      </c>
      <c r="O204" s="11">
        <v>4</v>
      </c>
      <c r="P204" s="12">
        <f t="shared" si="440"/>
        <v>5</v>
      </c>
      <c r="Q204" s="10"/>
      <c r="R204" s="11"/>
      <c r="S204" s="11"/>
      <c r="T204" s="11"/>
      <c r="U204" s="11"/>
      <c r="V204" s="11"/>
      <c r="W204" s="12"/>
      <c r="X204" s="10">
        <f t="shared" si="441"/>
        <v>0</v>
      </c>
      <c r="Y204" s="11">
        <f t="shared" si="442"/>
        <v>0</v>
      </c>
      <c r="Z204" s="11">
        <f t="shared" si="443"/>
        <v>0</v>
      </c>
      <c r="AA204" s="11">
        <f t="shared" si="444"/>
        <v>0</v>
      </c>
      <c r="AB204" s="11">
        <f t="shared" si="445"/>
        <v>1</v>
      </c>
      <c r="AC204" s="11">
        <f t="shared" si="446"/>
        <v>4</v>
      </c>
      <c r="AD204" s="12">
        <f t="shared" si="447"/>
        <v>5</v>
      </c>
      <c r="AE204" s="11"/>
      <c r="AF204" s="32">
        <f>(Y204*1+Z204*2+AA204*3+AB204*4+AC204*5)/AD204</f>
        <v>4.8</v>
      </c>
      <c r="AG204" s="33">
        <f t="shared" si="432"/>
        <v>0.96</v>
      </c>
      <c r="AH204">
        <f>(Y204*1+Z204*2+AA204*3+AB204*4+AC204*5)/(AD204-X204)</f>
        <v>4.8</v>
      </c>
      <c r="AI204" s="33">
        <f t="shared" si="433"/>
        <v>0.96</v>
      </c>
    </row>
    <row r="205" spans="1:35" ht="15" thickBot="1" x14ac:dyDescent="0.4">
      <c r="A205" s="107"/>
      <c r="B205" s="3" t="s">
        <v>16</v>
      </c>
      <c r="C205" s="11"/>
      <c r="D205" s="11"/>
      <c r="E205" s="11"/>
      <c r="F205" s="11"/>
      <c r="G205" s="11"/>
      <c r="H205" s="11"/>
      <c r="I205" s="11"/>
      <c r="J205" s="10">
        <v>0</v>
      </c>
      <c r="K205" s="11">
        <v>0</v>
      </c>
      <c r="L205" s="11">
        <v>0</v>
      </c>
      <c r="M205" s="11">
        <v>0</v>
      </c>
      <c r="N205" s="11">
        <v>2</v>
      </c>
      <c r="O205" s="11">
        <v>3</v>
      </c>
      <c r="P205" s="12">
        <f t="shared" si="440"/>
        <v>5</v>
      </c>
      <c r="Q205" s="10"/>
      <c r="R205" s="11"/>
      <c r="S205" s="11"/>
      <c r="T205" s="11"/>
      <c r="U205" s="11"/>
      <c r="V205" s="11"/>
      <c r="W205" s="12"/>
      <c r="X205" s="10">
        <f t="shared" si="441"/>
        <v>0</v>
      </c>
      <c r="Y205" s="11">
        <f t="shared" si="442"/>
        <v>0</v>
      </c>
      <c r="Z205" s="11">
        <f t="shared" si="443"/>
        <v>0</v>
      </c>
      <c r="AA205" s="11">
        <f t="shared" si="444"/>
        <v>0</v>
      </c>
      <c r="AB205" s="11">
        <f t="shared" si="445"/>
        <v>2</v>
      </c>
      <c r="AC205" s="11">
        <f t="shared" si="446"/>
        <v>3</v>
      </c>
      <c r="AD205" s="12">
        <f t="shared" si="447"/>
        <v>5</v>
      </c>
      <c r="AE205" s="11"/>
      <c r="AF205" s="32">
        <f>(Y205*1+Z205*2+AA205*3+AB205*4+AC205*5)/AD205</f>
        <v>4.5999999999999996</v>
      </c>
      <c r="AG205" s="33">
        <f t="shared" si="432"/>
        <v>0.91999999999999993</v>
      </c>
      <c r="AH205">
        <f>(Y205*1+Z205*2+AA205*3+AB205*4+AC205*5)/(AD205-X205)</f>
        <v>4.5999999999999996</v>
      </c>
      <c r="AI205" s="33">
        <f t="shared" si="433"/>
        <v>0.91999999999999993</v>
      </c>
    </row>
    <row r="206" spans="1:35" x14ac:dyDescent="0.35">
      <c r="A206" s="107"/>
      <c r="B206" s="103" t="s">
        <v>17</v>
      </c>
      <c r="C206" s="105" t="s">
        <v>2</v>
      </c>
      <c r="D206" s="101"/>
      <c r="E206" s="101"/>
      <c r="F206" s="101"/>
      <c r="G206" s="101"/>
      <c r="H206" s="101"/>
      <c r="I206" s="106"/>
      <c r="J206" s="100" t="s">
        <v>3</v>
      </c>
      <c r="K206" s="101"/>
      <c r="L206" s="101"/>
      <c r="M206" s="101"/>
      <c r="N206" s="101"/>
      <c r="O206" s="101"/>
      <c r="P206" s="102"/>
      <c r="Q206" s="100" t="s">
        <v>4</v>
      </c>
      <c r="R206" s="101"/>
      <c r="S206" s="101"/>
      <c r="T206" s="101"/>
      <c r="U206" s="101"/>
      <c r="V206" s="101"/>
      <c r="W206" s="102"/>
      <c r="X206" s="122" t="s">
        <v>19</v>
      </c>
      <c r="Y206" s="123"/>
      <c r="Z206" s="123"/>
      <c r="AA206" s="123"/>
      <c r="AB206" s="123"/>
      <c r="AC206" s="123"/>
      <c r="AD206" s="124"/>
      <c r="AE206" s="42"/>
      <c r="AF206" s="32"/>
      <c r="AG206" s="33"/>
      <c r="AI206" s="33"/>
    </row>
    <row r="207" spans="1:35" ht="15" thickBot="1" x14ac:dyDescent="0.4">
      <c r="A207" s="107"/>
      <c r="B207" s="104"/>
      <c r="C207" s="7">
        <v>0</v>
      </c>
      <c r="D207" s="8">
        <v>1</v>
      </c>
      <c r="E207" s="8">
        <v>2</v>
      </c>
      <c r="F207" s="8">
        <v>3</v>
      </c>
      <c r="G207" s="8">
        <v>4</v>
      </c>
      <c r="H207" s="8">
        <v>5</v>
      </c>
      <c r="I207" s="25" t="s">
        <v>5</v>
      </c>
      <c r="J207" s="16">
        <v>0</v>
      </c>
      <c r="K207" s="19">
        <v>1</v>
      </c>
      <c r="L207" s="19">
        <v>2</v>
      </c>
      <c r="M207" s="19">
        <v>3</v>
      </c>
      <c r="N207" s="19">
        <v>4</v>
      </c>
      <c r="O207" s="19">
        <v>5</v>
      </c>
      <c r="P207" s="17" t="s">
        <v>5</v>
      </c>
      <c r="Q207" s="16">
        <v>0</v>
      </c>
      <c r="R207" s="19">
        <v>1</v>
      </c>
      <c r="S207" s="19">
        <v>2</v>
      </c>
      <c r="T207" s="19">
        <v>3</v>
      </c>
      <c r="U207" s="19">
        <v>4</v>
      </c>
      <c r="V207" s="19">
        <v>5</v>
      </c>
      <c r="W207" s="17" t="s">
        <v>5</v>
      </c>
      <c r="X207" s="23">
        <v>0</v>
      </c>
      <c r="Y207" s="21">
        <v>1</v>
      </c>
      <c r="Z207" s="21">
        <v>2</v>
      </c>
      <c r="AA207" s="21">
        <v>3</v>
      </c>
      <c r="AB207" s="21">
        <v>4</v>
      </c>
      <c r="AC207" s="21">
        <v>5</v>
      </c>
      <c r="AD207" s="24" t="s">
        <v>5</v>
      </c>
      <c r="AE207" s="42"/>
      <c r="AF207" s="32"/>
      <c r="AG207" s="33"/>
      <c r="AI207" s="33"/>
    </row>
    <row r="208" spans="1:35" ht="15" thickBot="1" x14ac:dyDescent="0.4">
      <c r="A208" s="108"/>
      <c r="B208" s="6" t="s">
        <v>18</v>
      </c>
      <c r="C208" s="14"/>
      <c r="D208" s="14"/>
      <c r="E208" s="14"/>
      <c r="F208" s="14"/>
      <c r="G208" s="14"/>
      <c r="H208" s="14"/>
      <c r="I208" s="14"/>
      <c r="J208" s="13">
        <v>0</v>
      </c>
      <c r="K208" s="14">
        <v>0</v>
      </c>
      <c r="L208" s="14">
        <v>1</v>
      </c>
      <c r="M208" s="14">
        <v>1</v>
      </c>
      <c r="N208" s="14">
        <v>2</v>
      </c>
      <c r="O208" s="14">
        <v>1</v>
      </c>
      <c r="P208" s="15">
        <v>5</v>
      </c>
      <c r="Q208" s="13"/>
      <c r="R208" s="14"/>
      <c r="S208" s="14"/>
      <c r="T208" s="14"/>
      <c r="U208" s="14"/>
      <c r="V208" s="14"/>
      <c r="W208" s="15"/>
      <c r="X208" s="13">
        <f>C208+J208+Q208</f>
        <v>0</v>
      </c>
      <c r="Y208" s="14">
        <f t="shared" ref="Y208" si="448">D208+K208+R208</f>
        <v>0</v>
      </c>
      <c r="Z208" s="14">
        <f t="shared" ref="Z208" si="449">E208+L208+S208</f>
        <v>1</v>
      </c>
      <c r="AA208" s="14">
        <f t="shared" ref="AA208" si="450">F208+M208+T208</f>
        <v>1</v>
      </c>
      <c r="AB208" s="14">
        <f t="shared" ref="AB208" si="451">G208+N208+U208</f>
        <v>2</v>
      </c>
      <c r="AC208" s="14">
        <f t="shared" ref="AC208" si="452">H208+O208+V208</f>
        <v>1</v>
      </c>
      <c r="AD208" s="15">
        <f t="shared" ref="AD208" si="453">SUM(X208:AC208)</f>
        <v>5</v>
      </c>
      <c r="AE208" s="11"/>
      <c r="AF208" s="32">
        <f>(Y208*1+Z208*2+AA208*3+AB208*4+AC208*5)/AD208</f>
        <v>3.6</v>
      </c>
      <c r="AG208" s="33">
        <f t="shared" si="432"/>
        <v>0.72</v>
      </c>
      <c r="AH208">
        <f>(Y208*1+Z208*2+AA208*3+AB208*4+AC208*5)/(AD208-X208)</f>
        <v>3.6</v>
      </c>
      <c r="AI208" s="33">
        <f t="shared" si="433"/>
        <v>0.72</v>
      </c>
    </row>
    <row r="209" spans="1:35" x14ac:dyDescent="0.35">
      <c r="A209" s="116" t="s">
        <v>0</v>
      </c>
      <c r="B209" s="118" t="s">
        <v>1</v>
      </c>
      <c r="C209" s="120" t="s">
        <v>2</v>
      </c>
      <c r="D209" s="110"/>
      <c r="E209" s="110"/>
      <c r="F209" s="110"/>
      <c r="G209" s="110"/>
      <c r="H209" s="110"/>
      <c r="I209" s="121"/>
      <c r="J209" s="109" t="s">
        <v>3</v>
      </c>
      <c r="K209" s="110"/>
      <c r="L209" s="110"/>
      <c r="M209" s="110"/>
      <c r="N209" s="110"/>
      <c r="O209" s="110"/>
      <c r="P209" s="111"/>
      <c r="Q209" s="109" t="s">
        <v>4</v>
      </c>
      <c r="R209" s="110"/>
      <c r="S209" s="110"/>
      <c r="T209" s="110"/>
      <c r="U209" s="110"/>
      <c r="V209" s="110"/>
      <c r="W209" s="111"/>
      <c r="X209" s="112" t="s">
        <v>19</v>
      </c>
      <c r="Y209" s="113"/>
      <c r="Z209" s="113"/>
      <c r="AA209" s="113"/>
      <c r="AB209" s="113"/>
      <c r="AC209" s="113"/>
      <c r="AD209" s="114"/>
      <c r="AE209" s="42"/>
      <c r="AF209" s="32"/>
      <c r="AG209" s="33"/>
      <c r="AI209" s="33"/>
    </row>
    <row r="210" spans="1:35" ht="15" thickBot="1" x14ac:dyDescent="0.4">
      <c r="A210" s="117"/>
      <c r="B210" s="119"/>
      <c r="C210" s="18">
        <v>0</v>
      </c>
      <c r="D210" s="19">
        <v>1</v>
      </c>
      <c r="E210" s="19">
        <v>2</v>
      </c>
      <c r="F210" s="19">
        <v>3</v>
      </c>
      <c r="G210" s="19">
        <v>4</v>
      </c>
      <c r="H210" s="19">
        <v>5</v>
      </c>
      <c r="I210" s="22" t="s">
        <v>5</v>
      </c>
      <c r="J210" s="16">
        <v>0</v>
      </c>
      <c r="K210" s="19">
        <v>1</v>
      </c>
      <c r="L210" s="19">
        <v>2</v>
      </c>
      <c r="M210" s="19">
        <v>3</v>
      </c>
      <c r="N210" s="19">
        <v>4</v>
      </c>
      <c r="O210" s="19">
        <v>5</v>
      </c>
      <c r="P210" s="17" t="s">
        <v>5</v>
      </c>
      <c r="Q210" s="16">
        <v>0</v>
      </c>
      <c r="R210" s="19">
        <v>1</v>
      </c>
      <c r="S210" s="19">
        <v>2</v>
      </c>
      <c r="T210" s="19">
        <v>3</v>
      </c>
      <c r="U210" s="19">
        <v>4</v>
      </c>
      <c r="V210" s="19">
        <v>5</v>
      </c>
      <c r="W210" s="17" t="s">
        <v>5</v>
      </c>
      <c r="X210" s="23">
        <v>0</v>
      </c>
      <c r="Y210" s="21">
        <v>1</v>
      </c>
      <c r="Z210" s="21">
        <v>2</v>
      </c>
      <c r="AA210" s="21">
        <v>3</v>
      </c>
      <c r="AB210" s="21">
        <v>4</v>
      </c>
      <c r="AC210" s="21">
        <v>5</v>
      </c>
      <c r="AD210" s="24" t="s">
        <v>5</v>
      </c>
      <c r="AE210" s="42"/>
      <c r="AF210" s="32"/>
      <c r="AG210" s="33"/>
      <c r="AI210" s="33"/>
    </row>
    <row r="211" spans="1:35" x14ac:dyDescent="0.35">
      <c r="A211" s="107" t="s">
        <v>25</v>
      </c>
      <c r="B211" s="1" t="s">
        <v>7</v>
      </c>
      <c r="C211" s="11">
        <v>0</v>
      </c>
      <c r="D211" s="11">
        <v>0</v>
      </c>
      <c r="E211" s="11">
        <v>0</v>
      </c>
      <c r="F211" s="11">
        <v>1</v>
      </c>
      <c r="G211" s="11">
        <v>1</v>
      </c>
      <c r="H211" s="11">
        <v>4</v>
      </c>
      <c r="I211" s="11">
        <f t="shared" ref="I211:I215" si="454">SUM(C211:H211)</f>
        <v>6</v>
      </c>
      <c r="J211" s="10"/>
      <c r="K211" s="11"/>
      <c r="L211" s="11"/>
      <c r="M211" s="11"/>
      <c r="N211" s="11"/>
      <c r="O211" s="11"/>
      <c r="P211" s="12"/>
      <c r="Q211" s="10"/>
      <c r="R211" s="11"/>
      <c r="S211" s="11"/>
      <c r="T211" s="11"/>
      <c r="U211" s="11"/>
      <c r="V211" s="11"/>
      <c r="W211" s="12"/>
      <c r="X211" s="10">
        <f>C211+J211+Q211</f>
        <v>0</v>
      </c>
      <c r="Y211" s="11">
        <f t="shared" ref="Y211" si="455">D211+K211+R211</f>
        <v>0</v>
      </c>
      <c r="Z211" s="11">
        <f t="shared" ref="Z211" si="456">E211+L211+S211</f>
        <v>0</v>
      </c>
      <c r="AA211" s="11">
        <f t="shared" ref="AA211" si="457">F211+M211+T211</f>
        <v>1</v>
      </c>
      <c r="AB211" s="11">
        <f t="shared" ref="AB211" si="458">G211+N211+U211</f>
        <v>1</v>
      </c>
      <c r="AC211" s="11">
        <f t="shared" ref="AC211" si="459">H211+O211+V211</f>
        <v>4</v>
      </c>
      <c r="AD211" s="12">
        <f t="shared" ref="AD211" si="460">SUM(X211:AC211)</f>
        <v>6</v>
      </c>
      <c r="AE211" s="11"/>
      <c r="AF211" s="32">
        <f>(Y211*1+Z211*2+AA211*3+AB211*4+AC211*5)/AD211</f>
        <v>4.5</v>
      </c>
      <c r="AG211" s="33">
        <f t="shared" si="432"/>
        <v>0.9</v>
      </c>
      <c r="AH211">
        <f>(Y211*1+Z211*2+AA211*3+AB211*4+AC211*5)/(AD211-X211)</f>
        <v>4.5</v>
      </c>
      <c r="AI211" s="33">
        <f t="shared" si="433"/>
        <v>0.9</v>
      </c>
    </row>
    <row r="212" spans="1:35" x14ac:dyDescent="0.35">
      <c r="A212" s="107"/>
      <c r="B212" s="2" t="s">
        <v>8</v>
      </c>
      <c r="C212" s="11">
        <v>0</v>
      </c>
      <c r="D212" s="11">
        <v>0</v>
      </c>
      <c r="E212" s="11">
        <v>0</v>
      </c>
      <c r="F212" s="11">
        <v>1</v>
      </c>
      <c r="G212" s="11">
        <v>2</v>
      </c>
      <c r="H212" s="11">
        <v>3</v>
      </c>
      <c r="I212" s="11">
        <f t="shared" si="454"/>
        <v>6</v>
      </c>
      <c r="J212" s="10"/>
      <c r="K212" s="11"/>
      <c r="L212" s="11"/>
      <c r="M212" s="11"/>
      <c r="N212" s="11"/>
      <c r="O212" s="11"/>
      <c r="P212" s="12"/>
      <c r="Q212" s="10"/>
      <c r="R212" s="11"/>
      <c r="S212" s="11"/>
      <c r="T212" s="11"/>
      <c r="U212" s="11"/>
      <c r="V212" s="11"/>
      <c r="W212" s="12"/>
      <c r="X212" s="10">
        <f t="shared" ref="X212:X215" si="461">C212+J212+Q212</f>
        <v>0</v>
      </c>
      <c r="Y212" s="11">
        <f t="shared" ref="Y212:Y215" si="462">D212+K212+R212</f>
        <v>0</v>
      </c>
      <c r="Z212" s="11">
        <f t="shared" ref="Z212:Z215" si="463">E212+L212+S212</f>
        <v>0</v>
      </c>
      <c r="AA212" s="11">
        <f t="shared" ref="AA212:AA215" si="464">F212+M212+T212</f>
        <v>1</v>
      </c>
      <c r="AB212" s="11">
        <f t="shared" ref="AB212:AB215" si="465">G212+N212+U212</f>
        <v>2</v>
      </c>
      <c r="AC212" s="11">
        <f t="shared" ref="AC212:AC215" si="466">H212+O212+V212</f>
        <v>3</v>
      </c>
      <c r="AD212" s="12">
        <f t="shared" ref="AD212:AD215" si="467">SUM(X212:AC212)</f>
        <v>6</v>
      </c>
      <c r="AE212" s="11"/>
      <c r="AF212" s="32">
        <f>(Y212*1+Z212*2+AA212*3+AB212*4+AC212*5)/AD212</f>
        <v>4.333333333333333</v>
      </c>
      <c r="AG212" s="33">
        <f t="shared" si="432"/>
        <v>0.86666666666666659</v>
      </c>
      <c r="AH212">
        <f>(Y212*1+Z212*2+AA212*3+AB212*4+AC212*5)/(AD212-X212)</f>
        <v>4.333333333333333</v>
      </c>
      <c r="AI212" s="33">
        <f t="shared" si="433"/>
        <v>0.86666666666666659</v>
      </c>
    </row>
    <row r="213" spans="1:35" x14ac:dyDescent="0.35">
      <c r="A213" s="107"/>
      <c r="B213" s="2" t="s">
        <v>9</v>
      </c>
      <c r="C213" s="11">
        <v>0</v>
      </c>
      <c r="D213" s="11">
        <v>0</v>
      </c>
      <c r="E213" s="11">
        <v>0</v>
      </c>
      <c r="F213" s="11">
        <v>1</v>
      </c>
      <c r="G213" s="11">
        <v>3</v>
      </c>
      <c r="H213" s="11">
        <v>2</v>
      </c>
      <c r="I213" s="11">
        <f t="shared" si="454"/>
        <v>6</v>
      </c>
      <c r="J213" s="10"/>
      <c r="K213" s="11"/>
      <c r="L213" s="11"/>
      <c r="M213" s="11"/>
      <c r="N213" s="11"/>
      <c r="O213" s="11"/>
      <c r="P213" s="12"/>
      <c r="Q213" s="10"/>
      <c r="R213" s="11"/>
      <c r="S213" s="11"/>
      <c r="T213" s="11"/>
      <c r="U213" s="11"/>
      <c r="V213" s="11"/>
      <c r="W213" s="12"/>
      <c r="X213" s="10">
        <f t="shared" si="461"/>
        <v>0</v>
      </c>
      <c r="Y213" s="11">
        <f t="shared" si="462"/>
        <v>0</v>
      </c>
      <c r="Z213" s="11">
        <f t="shared" si="463"/>
        <v>0</v>
      </c>
      <c r="AA213" s="11">
        <f t="shared" si="464"/>
        <v>1</v>
      </c>
      <c r="AB213" s="11">
        <f t="shared" si="465"/>
        <v>3</v>
      </c>
      <c r="AC213" s="11">
        <f t="shared" si="466"/>
        <v>2</v>
      </c>
      <c r="AD213" s="12">
        <f t="shared" si="467"/>
        <v>6</v>
      </c>
      <c r="AE213" s="11"/>
      <c r="AF213" s="32">
        <f>(Y213*1+Z213*2+AA213*3+AB213*4+AC213*5)/AD213</f>
        <v>4.166666666666667</v>
      </c>
      <c r="AG213" s="33">
        <f t="shared" si="432"/>
        <v>0.83333333333333337</v>
      </c>
      <c r="AH213">
        <f>(Y213*1+Z213*2+AA213*3+AB213*4+AC213*5)/(AD213-X213)</f>
        <v>4.166666666666667</v>
      </c>
      <c r="AI213" s="33">
        <f t="shared" si="433"/>
        <v>0.83333333333333337</v>
      </c>
    </row>
    <row r="214" spans="1:35" x14ac:dyDescent="0.35">
      <c r="A214" s="107"/>
      <c r="B214" s="2" t="s">
        <v>10</v>
      </c>
      <c r="C214" s="11">
        <v>0</v>
      </c>
      <c r="D214" s="11">
        <v>0</v>
      </c>
      <c r="E214" s="11">
        <v>0</v>
      </c>
      <c r="F214" s="11">
        <v>0</v>
      </c>
      <c r="G214" s="11">
        <v>2</v>
      </c>
      <c r="H214" s="11">
        <v>4</v>
      </c>
      <c r="I214" s="11">
        <f t="shared" si="454"/>
        <v>6</v>
      </c>
      <c r="J214" s="10"/>
      <c r="K214" s="11"/>
      <c r="L214" s="11"/>
      <c r="M214" s="11"/>
      <c r="N214" s="11"/>
      <c r="O214" s="11"/>
      <c r="P214" s="12"/>
      <c r="Q214" s="10"/>
      <c r="R214" s="11"/>
      <c r="S214" s="11"/>
      <c r="T214" s="11"/>
      <c r="U214" s="11"/>
      <c r="V214" s="11"/>
      <c r="W214" s="12"/>
      <c r="X214" s="10">
        <f t="shared" si="461"/>
        <v>0</v>
      </c>
      <c r="Y214" s="11">
        <f t="shared" si="462"/>
        <v>0</v>
      </c>
      <c r="Z214" s="11">
        <f t="shared" si="463"/>
        <v>0</v>
      </c>
      <c r="AA214" s="11">
        <f t="shared" si="464"/>
        <v>0</v>
      </c>
      <c r="AB214" s="11">
        <f t="shared" si="465"/>
        <v>2</v>
      </c>
      <c r="AC214" s="11">
        <f t="shared" si="466"/>
        <v>4</v>
      </c>
      <c r="AD214" s="12">
        <f t="shared" si="467"/>
        <v>6</v>
      </c>
      <c r="AE214" s="11"/>
      <c r="AF214" s="32">
        <f>(Y214*1+Z214*2+AA214*3+AB214*4+AC214*5)/AD214</f>
        <v>4.666666666666667</v>
      </c>
      <c r="AG214" s="33">
        <f t="shared" si="432"/>
        <v>0.93333333333333335</v>
      </c>
      <c r="AH214">
        <f>(Y214*1+Z214*2+AA214*3+AB214*4+AC214*5)/(AD214-X214)</f>
        <v>4.666666666666667</v>
      </c>
      <c r="AI214" s="33">
        <f t="shared" si="433"/>
        <v>0.93333333333333335</v>
      </c>
    </row>
    <row r="215" spans="1:35" ht="15" thickBot="1" x14ac:dyDescent="0.4">
      <c r="A215" s="107"/>
      <c r="B215" s="3" t="s">
        <v>11</v>
      </c>
      <c r="C215" s="11">
        <v>0</v>
      </c>
      <c r="D215" s="11">
        <v>0</v>
      </c>
      <c r="E215" s="11">
        <v>0</v>
      </c>
      <c r="F215" s="11">
        <v>0</v>
      </c>
      <c r="G215" s="11">
        <v>2</v>
      </c>
      <c r="H215" s="11">
        <v>4</v>
      </c>
      <c r="I215" s="11">
        <f t="shared" si="454"/>
        <v>6</v>
      </c>
      <c r="J215" s="10"/>
      <c r="K215" s="11"/>
      <c r="L215" s="11"/>
      <c r="M215" s="11"/>
      <c r="N215" s="11"/>
      <c r="O215" s="11"/>
      <c r="P215" s="12"/>
      <c r="Q215" s="10"/>
      <c r="R215" s="11"/>
      <c r="S215" s="11"/>
      <c r="T215" s="11"/>
      <c r="U215" s="11"/>
      <c r="V215" s="11"/>
      <c r="W215" s="12"/>
      <c r="X215" s="10">
        <f t="shared" si="461"/>
        <v>0</v>
      </c>
      <c r="Y215" s="11">
        <f t="shared" si="462"/>
        <v>0</v>
      </c>
      <c r="Z215" s="11">
        <f t="shared" si="463"/>
        <v>0</v>
      </c>
      <c r="AA215" s="11">
        <f t="shared" si="464"/>
        <v>0</v>
      </c>
      <c r="AB215" s="11">
        <f t="shared" si="465"/>
        <v>2</v>
      </c>
      <c r="AC215" s="11">
        <f t="shared" si="466"/>
        <v>4</v>
      </c>
      <c r="AD215" s="12">
        <f t="shared" si="467"/>
        <v>6</v>
      </c>
      <c r="AE215" s="11"/>
      <c r="AF215" s="32">
        <f>(Y215*1+Z215*2+AA215*3+AB215*4+AC215*5)/AD215</f>
        <v>4.666666666666667</v>
      </c>
      <c r="AG215" s="33">
        <f t="shared" si="432"/>
        <v>0.93333333333333335</v>
      </c>
      <c r="AH215">
        <f>(Y215*1+Z215*2+AA215*3+AB215*4+AC215*5)/(AD215-X215)</f>
        <v>4.666666666666667</v>
      </c>
      <c r="AI215" s="33">
        <f t="shared" si="433"/>
        <v>0.93333333333333335</v>
      </c>
    </row>
    <row r="216" spans="1:35" x14ac:dyDescent="0.35">
      <c r="A216" s="107"/>
      <c r="B216" s="115" t="s">
        <v>12</v>
      </c>
      <c r="C216" s="125" t="s">
        <v>2</v>
      </c>
      <c r="D216" s="125"/>
      <c r="E216" s="125"/>
      <c r="F216" s="125"/>
      <c r="G216" s="125"/>
      <c r="H216" s="125"/>
      <c r="I216" s="125"/>
      <c r="J216" s="100" t="s">
        <v>3</v>
      </c>
      <c r="K216" s="101"/>
      <c r="L216" s="101"/>
      <c r="M216" s="101"/>
      <c r="N216" s="101"/>
      <c r="O216" s="101"/>
      <c r="P216" s="102"/>
      <c r="Q216" s="100" t="s">
        <v>4</v>
      </c>
      <c r="R216" s="101"/>
      <c r="S216" s="101"/>
      <c r="T216" s="101"/>
      <c r="U216" s="101"/>
      <c r="V216" s="101"/>
      <c r="W216" s="102"/>
      <c r="X216" s="122" t="s">
        <v>19</v>
      </c>
      <c r="Y216" s="123"/>
      <c r="Z216" s="123"/>
      <c r="AA216" s="123"/>
      <c r="AB216" s="123"/>
      <c r="AC216" s="123"/>
      <c r="AD216" s="124"/>
      <c r="AE216" s="42"/>
      <c r="AF216" s="32"/>
      <c r="AG216" s="33"/>
      <c r="AI216" s="33"/>
    </row>
    <row r="217" spans="1:35" ht="15" thickBot="1" x14ac:dyDescent="0.4">
      <c r="A217" s="107"/>
      <c r="B217" s="115"/>
      <c r="C217" s="7">
        <v>0</v>
      </c>
      <c r="D217" s="8">
        <v>1</v>
      </c>
      <c r="E217" s="8">
        <v>2</v>
      </c>
      <c r="F217" s="8">
        <v>3</v>
      </c>
      <c r="G217" s="8">
        <v>4</v>
      </c>
      <c r="H217" s="8">
        <v>5</v>
      </c>
      <c r="I217" s="25" t="s">
        <v>5</v>
      </c>
      <c r="J217" s="16">
        <v>0</v>
      </c>
      <c r="K217" s="19">
        <v>1</v>
      </c>
      <c r="L217" s="19">
        <v>2</v>
      </c>
      <c r="M217" s="19">
        <v>3</v>
      </c>
      <c r="N217" s="19">
        <v>4</v>
      </c>
      <c r="O217" s="19">
        <v>5</v>
      </c>
      <c r="P217" s="17" t="s">
        <v>5</v>
      </c>
      <c r="Q217" s="16">
        <v>0</v>
      </c>
      <c r="R217" s="19">
        <v>1</v>
      </c>
      <c r="S217" s="19">
        <v>2</v>
      </c>
      <c r="T217" s="19">
        <v>3</v>
      </c>
      <c r="U217" s="19">
        <v>4</v>
      </c>
      <c r="V217" s="19">
        <v>5</v>
      </c>
      <c r="W217" s="17" t="s">
        <v>5</v>
      </c>
      <c r="X217" s="23">
        <v>0</v>
      </c>
      <c r="Y217" s="21">
        <v>1</v>
      </c>
      <c r="Z217" s="21">
        <v>2</v>
      </c>
      <c r="AA217" s="21">
        <v>3</v>
      </c>
      <c r="AB217" s="21">
        <v>4</v>
      </c>
      <c r="AC217" s="21">
        <v>5</v>
      </c>
      <c r="AD217" s="24" t="s">
        <v>5</v>
      </c>
      <c r="AE217" s="42"/>
      <c r="AF217" s="32"/>
      <c r="AG217" s="33"/>
      <c r="AI217" s="33"/>
    </row>
    <row r="218" spans="1:35" x14ac:dyDescent="0.35">
      <c r="A218" s="107"/>
      <c r="B218" s="4" t="s">
        <v>13</v>
      </c>
      <c r="C218" s="11">
        <v>0</v>
      </c>
      <c r="D218" s="11">
        <v>0</v>
      </c>
      <c r="E218" s="11">
        <v>0</v>
      </c>
      <c r="F218" s="11">
        <v>0</v>
      </c>
      <c r="G218" s="11">
        <v>1</v>
      </c>
      <c r="H218" s="11">
        <v>5</v>
      </c>
      <c r="I218" s="11">
        <f t="shared" ref="I218:I221" si="468">SUM(C218:H218)</f>
        <v>6</v>
      </c>
      <c r="J218" s="10"/>
      <c r="K218" s="11"/>
      <c r="L218" s="11"/>
      <c r="M218" s="11"/>
      <c r="N218" s="11"/>
      <c r="O218" s="11"/>
      <c r="P218" s="12"/>
      <c r="Q218" s="10"/>
      <c r="R218" s="11"/>
      <c r="S218" s="11"/>
      <c r="T218" s="11"/>
      <c r="U218" s="11"/>
      <c r="V218" s="11"/>
      <c r="W218" s="12"/>
      <c r="X218" s="10">
        <f>C218+J218+Q218</f>
        <v>0</v>
      </c>
      <c r="Y218" s="11">
        <f t="shared" ref="Y218" si="469">D218+K218+R218</f>
        <v>0</v>
      </c>
      <c r="Z218" s="11">
        <f t="shared" ref="Z218" si="470">E218+L218+S218</f>
        <v>0</v>
      </c>
      <c r="AA218" s="11">
        <f t="shared" ref="AA218" si="471">F218+M218+T218</f>
        <v>0</v>
      </c>
      <c r="AB218" s="11">
        <f t="shared" ref="AB218" si="472">G218+N218+U218</f>
        <v>1</v>
      </c>
      <c r="AC218" s="11">
        <f t="shared" ref="AC218" si="473">H218+O218+V218</f>
        <v>5</v>
      </c>
      <c r="AD218" s="12">
        <f t="shared" ref="AD218" si="474">SUM(X218:AC218)</f>
        <v>6</v>
      </c>
      <c r="AE218" s="11"/>
      <c r="AF218" s="32">
        <f>(Y218*1+Z218*2+AA218*3+AB218*4+AC218*5)/AD218</f>
        <v>4.833333333333333</v>
      </c>
      <c r="AG218" s="33">
        <f t="shared" si="432"/>
        <v>0.96666666666666656</v>
      </c>
      <c r="AH218">
        <f>(Y218*1+Z218*2+AA218*3+AB218*4+AC218*5)/(AD218-X218)</f>
        <v>4.833333333333333</v>
      </c>
      <c r="AI218" s="33">
        <f t="shared" si="433"/>
        <v>0.96666666666666656</v>
      </c>
    </row>
    <row r="219" spans="1:35" x14ac:dyDescent="0.35">
      <c r="A219" s="107"/>
      <c r="B219" s="2" t="s">
        <v>14</v>
      </c>
      <c r="C219" s="11">
        <v>0</v>
      </c>
      <c r="D219" s="11">
        <v>0</v>
      </c>
      <c r="E219" s="11">
        <v>0</v>
      </c>
      <c r="F219" s="11">
        <v>0</v>
      </c>
      <c r="G219" s="11">
        <v>2</v>
      </c>
      <c r="H219" s="11">
        <v>4</v>
      </c>
      <c r="I219" s="11">
        <f t="shared" si="468"/>
        <v>6</v>
      </c>
      <c r="J219" s="10"/>
      <c r="K219" s="11"/>
      <c r="L219" s="11"/>
      <c r="M219" s="11"/>
      <c r="N219" s="11"/>
      <c r="O219" s="11"/>
      <c r="P219" s="12"/>
      <c r="Q219" s="10"/>
      <c r="R219" s="11"/>
      <c r="S219" s="11"/>
      <c r="T219" s="11"/>
      <c r="U219" s="11"/>
      <c r="V219" s="11"/>
      <c r="W219" s="12"/>
      <c r="X219" s="10">
        <f t="shared" ref="X219:X221" si="475">C219+J219+Q219</f>
        <v>0</v>
      </c>
      <c r="Y219" s="11">
        <f t="shared" ref="Y219:Y221" si="476">D219+K219+R219</f>
        <v>0</v>
      </c>
      <c r="Z219" s="11">
        <f t="shared" ref="Z219:Z221" si="477">E219+L219+S219</f>
        <v>0</v>
      </c>
      <c r="AA219" s="11">
        <f t="shared" ref="AA219:AA221" si="478">F219+M219+T219</f>
        <v>0</v>
      </c>
      <c r="AB219" s="11">
        <f t="shared" ref="AB219:AB221" si="479">G219+N219+U219</f>
        <v>2</v>
      </c>
      <c r="AC219" s="11">
        <f t="shared" ref="AC219:AC221" si="480">H219+O219+V219</f>
        <v>4</v>
      </c>
      <c r="AD219" s="12">
        <f t="shared" ref="AD219:AD221" si="481">SUM(X219:AC219)</f>
        <v>6</v>
      </c>
      <c r="AE219" s="11"/>
      <c r="AF219" s="32">
        <f>(Y219*1+Z219*2+AA219*3+AB219*4+AC219*5)/AD219</f>
        <v>4.666666666666667</v>
      </c>
      <c r="AG219" s="33">
        <f t="shared" si="432"/>
        <v>0.93333333333333335</v>
      </c>
      <c r="AH219">
        <f>(Y219*1+Z219*2+AA219*3+AB219*4+AC219*5)/(AD219-X219)</f>
        <v>4.666666666666667</v>
      </c>
      <c r="AI219" s="33">
        <f t="shared" si="433"/>
        <v>0.93333333333333335</v>
      </c>
    </row>
    <row r="220" spans="1:35" x14ac:dyDescent="0.35">
      <c r="A220" s="107"/>
      <c r="B220" s="5" t="s">
        <v>15</v>
      </c>
      <c r="C220" s="11">
        <v>0</v>
      </c>
      <c r="D220" s="11">
        <v>0</v>
      </c>
      <c r="E220" s="11">
        <v>0</v>
      </c>
      <c r="F220" s="11">
        <v>1</v>
      </c>
      <c r="G220" s="11">
        <v>0</v>
      </c>
      <c r="H220" s="11">
        <v>5</v>
      </c>
      <c r="I220" s="11">
        <f t="shared" si="468"/>
        <v>6</v>
      </c>
      <c r="J220" s="10"/>
      <c r="K220" s="11"/>
      <c r="L220" s="11"/>
      <c r="M220" s="11"/>
      <c r="N220" s="11"/>
      <c r="O220" s="11"/>
      <c r="P220" s="12"/>
      <c r="Q220" s="10"/>
      <c r="R220" s="11"/>
      <c r="S220" s="11"/>
      <c r="T220" s="11"/>
      <c r="U220" s="11"/>
      <c r="V220" s="11"/>
      <c r="W220" s="12"/>
      <c r="X220" s="10">
        <f t="shared" si="475"/>
        <v>0</v>
      </c>
      <c r="Y220" s="11">
        <f t="shared" si="476"/>
        <v>0</v>
      </c>
      <c r="Z220" s="11">
        <f t="shared" si="477"/>
        <v>0</v>
      </c>
      <c r="AA220" s="11">
        <f t="shared" si="478"/>
        <v>1</v>
      </c>
      <c r="AB220" s="11">
        <f t="shared" si="479"/>
        <v>0</v>
      </c>
      <c r="AC220" s="11">
        <f t="shared" si="480"/>
        <v>5</v>
      </c>
      <c r="AD220" s="12">
        <f t="shared" si="481"/>
        <v>6</v>
      </c>
      <c r="AE220" s="11"/>
      <c r="AF220" s="32">
        <f>(Y220*1+Z220*2+AA220*3+AB220*4+AC220*5)/AD220</f>
        <v>4.666666666666667</v>
      </c>
      <c r="AG220" s="33">
        <f t="shared" si="432"/>
        <v>0.93333333333333335</v>
      </c>
      <c r="AH220">
        <f>(Y220*1+Z220*2+AA220*3+AB220*4+AC220*5)/(AD220-X220)</f>
        <v>4.666666666666667</v>
      </c>
      <c r="AI220" s="33">
        <f t="shared" si="433"/>
        <v>0.93333333333333335</v>
      </c>
    </row>
    <row r="221" spans="1:35" ht="15" thickBot="1" x14ac:dyDescent="0.4">
      <c r="A221" s="107"/>
      <c r="B221" s="3" t="s">
        <v>16</v>
      </c>
      <c r="C221" s="11">
        <v>0</v>
      </c>
      <c r="D221" s="11">
        <v>0</v>
      </c>
      <c r="E221" s="11">
        <v>1</v>
      </c>
      <c r="F221" s="11">
        <v>0</v>
      </c>
      <c r="G221" s="11">
        <v>1</v>
      </c>
      <c r="H221" s="11">
        <v>4</v>
      </c>
      <c r="I221" s="11">
        <f t="shared" si="468"/>
        <v>6</v>
      </c>
      <c r="J221" s="10"/>
      <c r="K221" s="11"/>
      <c r="L221" s="11"/>
      <c r="M221" s="11"/>
      <c r="N221" s="11"/>
      <c r="O221" s="11"/>
      <c r="P221" s="12"/>
      <c r="Q221" s="10"/>
      <c r="R221" s="11"/>
      <c r="S221" s="11"/>
      <c r="T221" s="11"/>
      <c r="U221" s="11"/>
      <c r="V221" s="11"/>
      <c r="W221" s="12"/>
      <c r="X221" s="10">
        <f t="shared" si="475"/>
        <v>0</v>
      </c>
      <c r="Y221" s="11">
        <f t="shared" si="476"/>
        <v>0</v>
      </c>
      <c r="Z221" s="11">
        <f t="shared" si="477"/>
        <v>1</v>
      </c>
      <c r="AA221" s="11">
        <f t="shared" si="478"/>
        <v>0</v>
      </c>
      <c r="AB221" s="11">
        <f t="shared" si="479"/>
        <v>1</v>
      </c>
      <c r="AC221" s="11">
        <f t="shared" si="480"/>
        <v>4</v>
      </c>
      <c r="AD221" s="12">
        <f t="shared" si="481"/>
        <v>6</v>
      </c>
      <c r="AE221" s="11"/>
      <c r="AF221" s="32">
        <f>(Y221*1+Z221*2+AA221*3+AB221*4+AC221*5)/AD221</f>
        <v>4.333333333333333</v>
      </c>
      <c r="AG221" s="33">
        <f t="shared" si="432"/>
        <v>0.86666666666666659</v>
      </c>
      <c r="AH221">
        <f>(Y221*1+Z221*2+AA221*3+AB221*4+AC221*5)/(AD221-X221)</f>
        <v>4.333333333333333</v>
      </c>
      <c r="AI221" s="33">
        <f t="shared" si="433"/>
        <v>0.86666666666666659</v>
      </c>
    </row>
    <row r="222" spans="1:35" x14ac:dyDescent="0.35">
      <c r="A222" s="107"/>
      <c r="B222" s="103" t="s">
        <v>17</v>
      </c>
      <c r="C222" s="105" t="s">
        <v>2</v>
      </c>
      <c r="D222" s="101"/>
      <c r="E222" s="101"/>
      <c r="F222" s="101"/>
      <c r="G222" s="101"/>
      <c r="H222" s="101"/>
      <c r="I222" s="106"/>
      <c r="J222" s="100" t="s">
        <v>3</v>
      </c>
      <c r="K222" s="101"/>
      <c r="L222" s="101"/>
      <c r="M222" s="101"/>
      <c r="N222" s="101"/>
      <c r="O222" s="101"/>
      <c r="P222" s="102"/>
      <c r="Q222" s="100" t="s">
        <v>4</v>
      </c>
      <c r="R222" s="101"/>
      <c r="S222" s="101"/>
      <c r="T222" s="101"/>
      <c r="U222" s="101"/>
      <c r="V222" s="101"/>
      <c r="W222" s="102"/>
      <c r="X222" s="122" t="s">
        <v>19</v>
      </c>
      <c r="Y222" s="123"/>
      <c r="Z222" s="123"/>
      <c r="AA222" s="123"/>
      <c r="AB222" s="123"/>
      <c r="AC222" s="123"/>
      <c r="AD222" s="124"/>
      <c r="AE222" s="42"/>
      <c r="AF222" s="32"/>
      <c r="AG222" s="33"/>
      <c r="AI222" s="33"/>
    </row>
    <row r="223" spans="1:35" ht="15" thickBot="1" x14ac:dyDescent="0.4">
      <c r="A223" s="107"/>
      <c r="B223" s="104"/>
      <c r="C223" s="18">
        <v>0</v>
      </c>
      <c r="D223" s="19">
        <v>1</v>
      </c>
      <c r="E223" s="19">
        <v>2</v>
      </c>
      <c r="F223" s="19">
        <v>3</v>
      </c>
      <c r="G223" s="19">
        <v>4</v>
      </c>
      <c r="H223" s="19">
        <v>5</v>
      </c>
      <c r="I223" s="22" t="s">
        <v>5</v>
      </c>
      <c r="J223" s="16">
        <v>0</v>
      </c>
      <c r="K223" s="19">
        <v>1</v>
      </c>
      <c r="L223" s="19">
        <v>2</v>
      </c>
      <c r="M223" s="19">
        <v>3</v>
      </c>
      <c r="N223" s="19">
        <v>4</v>
      </c>
      <c r="O223" s="19">
        <v>5</v>
      </c>
      <c r="P223" s="17" t="s">
        <v>5</v>
      </c>
      <c r="Q223" s="16">
        <v>0</v>
      </c>
      <c r="R223" s="19">
        <v>1</v>
      </c>
      <c r="S223" s="19">
        <v>2</v>
      </c>
      <c r="T223" s="19">
        <v>3</v>
      </c>
      <c r="U223" s="19">
        <v>4</v>
      </c>
      <c r="V223" s="19">
        <v>5</v>
      </c>
      <c r="W223" s="17" t="s">
        <v>5</v>
      </c>
      <c r="X223" s="23">
        <v>0</v>
      </c>
      <c r="Y223" s="21">
        <v>1</v>
      </c>
      <c r="Z223" s="21">
        <v>2</v>
      </c>
      <c r="AA223" s="21">
        <v>3</v>
      </c>
      <c r="AB223" s="21">
        <v>4</v>
      </c>
      <c r="AC223" s="21">
        <v>5</v>
      </c>
      <c r="AD223" s="24" t="s">
        <v>5</v>
      </c>
      <c r="AE223" s="42"/>
      <c r="AF223" s="32"/>
      <c r="AG223" s="33"/>
      <c r="AI223" s="33"/>
    </row>
    <row r="224" spans="1:35" ht="15" thickBot="1" x14ac:dyDescent="0.4">
      <c r="A224" s="108"/>
      <c r="B224" s="6" t="s">
        <v>18</v>
      </c>
      <c r="C224" s="14">
        <v>0</v>
      </c>
      <c r="D224" s="14">
        <v>0</v>
      </c>
      <c r="E224" s="14">
        <v>0</v>
      </c>
      <c r="F224" s="14">
        <v>0</v>
      </c>
      <c r="G224" s="14">
        <v>3</v>
      </c>
      <c r="H224" s="14">
        <v>3</v>
      </c>
      <c r="I224" s="14">
        <f t="shared" ref="I224" si="482">SUM(C224:H224)</f>
        <v>6</v>
      </c>
      <c r="J224" s="13"/>
      <c r="K224" s="14"/>
      <c r="L224" s="14"/>
      <c r="M224" s="14"/>
      <c r="N224" s="14"/>
      <c r="O224" s="14"/>
      <c r="P224" s="15"/>
      <c r="Q224" s="13"/>
      <c r="R224" s="14"/>
      <c r="S224" s="14"/>
      <c r="T224" s="14"/>
      <c r="U224" s="14"/>
      <c r="V224" s="14"/>
      <c r="W224" s="15"/>
      <c r="X224" s="13">
        <f>C224+J224+Q224</f>
        <v>0</v>
      </c>
      <c r="Y224" s="14">
        <f t="shared" ref="Y224" si="483">D224+K224+R224</f>
        <v>0</v>
      </c>
      <c r="Z224" s="14">
        <f t="shared" ref="Z224" si="484">E224+L224+S224</f>
        <v>0</v>
      </c>
      <c r="AA224" s="14">
        <f t="shared" ref="AA224" si="485">F224+M224+T224</f>
        <v>0</v>
      </c>
      <c r="AB224" s="14">
        <f t="shared" ref="AB224" si="486">G224+N224+U224</f>
        <v>3</v>
      </c>
      <c r="AC224" s="14">
        <f t="shared" ref="AC224" si="487">H224+O224+V224</f>
        <v>3</v>
      </c>
      <c r="AD224" s="15">
        <f t="shared" ref="AD224" si="488">SUM(X224:AC224)</f>
        <v>6</v>
      </c>
      <c r="AE224" s="11"/>
      <c r="AF224" s="32">
        <f>(Y224*1+Z224*2+AA224*3+AB224*4+AC224*5)/AD224</f>
        <v>4.5</v>
      </c>
      <c r="AG224" s="33">
        <f t="shared" si="432"/>
        <v>0.9</v>
      </c>
      <c r="AH224">
        <f>(Y224*1+Z224*2+AA224*3+AB224*4+AC224*5)/(AD224-X224)</f>
        <v>4.5</v>
      </c>
      <c r="AI224" s="33">
        <f t="shared" si="433"/>
        <v>0.9</v>
      </c>
    </row>
    <row r="225" spans="1:35" x14ac:dyDescent="0.35">
      <c r="A225" s="116" t="s">
        <v>0</v>
      </c>
      <c r="B225" s="118" t="s">
        <v>1</v>
      </c>
      <c r="C225" s="120" t="s">
        <v>2</v>
      </c>
      <c r="D225" s="110"/>
      <c r="E225" s="110"/>
      <c r="F225" s="110"/>
      <c r="G225" s="110"/>
      <c r="H225" s="110"/>
      <c r="I225" s="121"/>
      <c r="J225" s="109" t="s">
        <v>3</v>
      </c>
      <c r="K225" s="110"/>
      <c r="L225" s="110"/>
      <c r="M225" s="110"/>
      <c r="N225" s="110"/>
      <c r="O225" s="110"/>
      <c r="P225" s="111"/>
      <c r="Q225" s="109" t="s">
        <v>4</v>
      </c>
      <c r="R225" s="110"/>
      <c r="S225" s="110"/>
      <c r="T225" s="110"/>
      <c r="U225" s="110"/>
      <c r="V225" s="110"/>
      <c r="W225" s="111"/>
      <c r="X225" s="112" t="s">
        <v>19</v>
      </c>
      <c r="Y225" s="113"/>
      <c r="Z225" s="113"/>
      <c r="AA225" s="113"/>
      <c r="AB225" s="113"/>
      <c r="AC225" s="113"/>
      <c r="AD225" s="114"/>
      <c r="AE225" s="42"/>
      <c r="AF225" s="32"/>
      <c r="AG225" s="33"/>
      <c r="AI225" s="33"/>
    </row>
    <row r="226" spans="1:35" ht="15" thickBot="1" x14ac:dyDescent="0.4">
      <c r="A226" s="117"/>
      <c r="B226" s="119"/>
      <c r="C226" s="18">
        <v>0</v>
      </c>
      <c r="D226" s="19">
        <v>1</v>
      </c>
      <c r="E226" s="19">
        <v>2</v>
      </c>
      <c r="F226" s="19">
        <v>3</v>
      </c>
      <c r="G226" s="19">
        <v>4</v>
      </c>
      <c r="H226" s="19">
        <v>5</v>
      </c>
      <c r="I226" s="22" t="s">
        <v>5</v>
      </c>
      <c r="J226" s="16">
        <v>0</v>
      </c>
      <c r="K226" s="19">
        <v>1</v>
      </c>
      <c r="L226" s="19">
        <v>2</v>
      </c>
      <c r="M226" s="19">
        <v>3</v>
      </c>
      <c r="N226" s="19">
        <v>4</v>
      </c>
      <c r="O226" s="19">
        <v>5</v>
      </c>
      <c r="P226" s="17" t="s">
        <v>5</v>
      </c>
      <c r="Q226" s="16">
        <v>0</v>
      </c>
      <c r="R226" s="19">
        <v>1</v>
      </c>
      <c r="S226" s="19">
        <v>2</v>
      </c>
      <c r="T226" s="19">
        <v>3</v>
      </c>
      <c r="U226" s="19">
        <v>4</v>
      </c>
      <c r="V226" s="19">
        <v>5</v>
      </c>
      <c r="W226" s="17" t="s">
        <v>5</v>
      </c>
      <c r="X226" s="23">
        <v>0</v>
      </c>
      <c r="Y226" s="21">
        <v>1</v>
      </c>
      <c r="Z226" s="21">
        <v>2</v>
      </c>
      <c r="AA226" s="21">
        <v>3</v>
      </c>
      <c r="AB226" s="21">
        <v>4</v>
      </c>
      <c r="AC226" s="21">
        <v>5</v>
      </c>
      <c r="AD226" s="24" t="s">
        <v>5</v>
      </c>
      <c r="AE226" s="42"/>
      <c r="AF226" s="32"/>
      <c r="AG226" s="33"/>
      <c r="AI226" s="33"/>
    </row>
    <row r="227" spans="1:35" x14ac:dyDescent="0.35">
      <c r="A227" s="107" t="s">
        <v>42</v>
      </c>
      <c r="B227" s="1" t="s">
        <v>7</v>
      </c>
      <c r="C227" s="11"/>
      <c r="D227" s="11"/>
      <c r="E227" s="11"/>
      <c r="F227" s="11"/>
      <c r="G227" s="11"/>
      <c r="H227" s="11"/>
      <c r="I227" s="11"/>
      <c r="J227" s="10">
        <v>0</v>
      </c>
      <c r="K227" s="11">
        <v>0</v>
      </c>
      <c r="L227" s="11">
        <v>0</v>
      </c>
      <c r="M227" s="11">
        <v>1</v>
      </c>
      <c r="N227" s="11">
        <v>1</v>
      </c>
      <c r="O227" s="11">
        <v>2</v>
      </c>
      <c r="P227" s="12">
        <v>4</v>
      </c>
      <c r="Q227" s="10"/>
      <c r="R227" s="11"/>
      <c r="S227" s="11"/>
      <c r="T227" s="11"/>
      <c r="U227" s="11"/>
      <c r="V227" s="11"/>
      <c r="W227" s="12"/>
      <c r="X227" s="10">
        <f>C227+J227+Q227</f>
        <v>0</v>
      </c>
      <c r="Y227" s="11">
        <f t="shared" ref="Y227" si="489">D227+K227+R227</f>
        <v>0</v>
      </c>
      <c r="Z227" s="11">
        <f t="shared" ref="Z227" si="490">E227+L227+S227</f>
        <v>0</v>
      </c>
      <c r="AA227" s="11">
        <f t="shared" ref="AA227" si="491">F227+M227+T227</f>
        <v>1</v>
      </c>
      <c r="AB227" s="11">
        <f t="shared" ref="AB227" si="492">G227+N227+U227</f>
        <v>1</v>
      </c>
      <c r="AC227" s="11">
        <f t="shared" ref="AC227" si="493">H227+O227+V227</f>
        <v>2</v>
      </c>
      <c r="AD227" s="12">
        <f t="shared" ref="AD227" si="494">SUM(X227:AC227)</f>
        <v>4</v>
      </c>
      <c r="AE227" s="11"/>
      <c r="AF227" s="32">
        <f>(Y227*1+Z227*2+AA227*3+AB227*4+AC227*5)/AD227</f>
        <v>4.25</v>
      </c>
      <c r="AG227" s="33">
        <f t="shared" si="432"/>
        <v>0.85</v>
      </c>
      <c r="AH227">
        <f>(Y227*1+Z227*2+AA227*3+AB227*4+AC227*5)/(AD227-X227)</f>
        <v>4.25</v>
      </c>
      <c r="AI227" s="33">
        <f t="shared" si="433"/>
        <v>0.85</v>
      </c>
    </row>
    <row r="228" spans="1:35" x14ac:dyDescent="0.35">
      <c r="A228" s="107"/>
      <c r="B228" s="2" t="s">
        <v>8</v>
      </c>
      <c r="C228" s="11"/>
      <c r="D228" s="11"/>
      <c r="E228" s="11"/>
      <c r="F228" s="11"/>
      <c r="G228" s="11"/>
      <c r="H228" s="11"/>
      <c r="I228" s="11"/>
      <c r="J228" s="10">
        <v>0</v>
      </c>
      <c r="K228" s="11">
        <v>0</v>
      </c>
      <c r="L228" s="11">
        <v>0</v>
      </c>
      <c r="M228" s="11">
        <v>0</v>
      </c>
      <c r="N228" s="11">
        <v>1</v>
      </c>
      <c r="O228" s="11">
        <v>3</v>
      </c>
      <c r="P228" s="12">
        <v>4</v>
      </c>
      <c r="Q228" s="10"/>
      <c r="R228" s="11"/>
      <c r="S228" s="11"/>
      <c r="T228" s="11"/>
      <c r="U228" s="11"/>
      <c r="V228" s="11"/>
      <c r="W228" s="12"/>
      <c r="X228" s="10">
        <f t="shared" ref="X228:X231" si="495">C228+J228+Q228</f>
        <v>0</v>
      </c>
      <c r="Y228" s="11">
        <f t="shared" ref="Y228:Y231" si="496">D228+K228+R228</f>
        <v>0</v>
      </c>
      <c r="Z228" s="11">
        <f t="shared" ref="Z228:Z231" si="497">E228+L228+S228</f>
        <v>0</v>
      </c>
      <c r="AA228" s="11">
        <f t="shared" ref="AA228:AA231" si="498">F228+M228+T228</f>
        <v>0</v>
      </c>
      <c r="AB228" s="11">
        <f t="shared" ref="AB228:AB231" si="499">G228+N228+U228</f>
        <v>1</v>
      </c>
      <c r="AC228" s="11">
        <f t="shared" ref="AC228:AC231" si="500">H228+O228+V228</f>
        <v>3</v>
      </c>
      <c r="AD228" s="12">
        <f t="shared" ref="AD228:AD231" si="501">SUM(X228:AC228)</f>
        <v>4</v>
      </c>
      <c r="AE228" s="11"/>
      <c r="AF228" s="32">
        <f>(Y228*1+Z228*2+AA228*3+AB228*4+AC228*5)/AD228</f>
        <v>4.75</v>
      </c>
      <c r="AG228" s="33">
        <f t="shared" si="432"/>
        <v>0.95</v>
      </c>
      <c r="AH228">
        <f>(Y228*1+Z228*2+AA228*3+AB228*4+AC228*5)/(AD228-X228)</f>
        <v>4.75</v>
      </c>
      <c r="AI228" s="33">
        <f t="shared" si="433"/>
        <v>0.95</v>
      </c>
    </row>
    <row r="229" spans="1:35" x14ac:dyDescent="0.35">
      <c r="A229" s="107"/>
      <c r="B229" s="2" t="s">
        <v>9</v>
      </c>
      <c r="C229" s="11"/>
      <c r="D229" s="11"/>
      <c r="E229" s="11"/>
      <c r="F229" s="11"/>
      <c r="G229" s="11"/>
      <c r="H229" s="11"/>
      <c r="I229" s="11"/>
      <c r="J229" s="10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4</v>
      </c>
      <c r="P229" s="12">
        <v>4</v>
      </c>
      <c r="Q229" s="10"/>
      <c r="R229" s="11"/>
      <c r="S229" s="11"/>
      <c r="T229" s="11"/>
      <c r="U229" s="11"/>
      <c r="V229" s="11"/>
      <c r="W229" s="12"/>
      <c r="X229" s="10">
        <f t="shared" si="495"/>
        <v>0</v>
      </c>
      <c r="Y229" s="11">
        <f t="shared" si="496"/>
        <v>0</v>
      </c>
      <c r="Z229" s="11">
        <f t="shared" si="497"/>
        <v>0</v>
      </c>
      <c r="AA229" s="11">
        <f t="shared" si="498"/>
        <v>0</v>
      </c>
      <c r="AB229" s="11">
        <f t="shared" si="499"/>
        <v>0</v>
      </c>
      <c r="AC229" s="11">
        <f t="shared" si="500"/>
        <v>4</v>
      </c>
      <c r="AD229" s="12">
        <f t="shared" si="501"/>
        <v>4</v>
      </c>
      <c r="AE229" s="11"/>
      <c r="AF229" s="32">
        <f>(Y229*1+Z229*2+AA229*3+AB229*4+AC229*5)/AD229</f>
        <v>5</v>
      </c>
      <c r="AG229" s="33">
        <f t="shared" si="432"/>
        <v>1</v>
      </c>
      <c r="AH229">
        <f>(Y229*1+Z229*2+AA229*3+AB229*4+AC229*5)/(AD229-X229)</f>
        <v>5</v>
      </c>
      <c r="AI229" s="33">
        <f t="shared" si="433"/>
        <v>1</v>
      </c>
    </row>
    <row r="230" spans="1:35" x14ac:dyDescent="0.35">
      <c r="A230" s="107"/>
      <c r="B230" s="2" t="s">
        <v>10</v>
      </c>
      <c r="C230" s="11"/>
      <c r="D230" s="11"/>
      <c r="E230" s="11"/>
      <c r="F230" s="11"/>
      <c r="G230" s="11"/>
      <c r="H230" s="11"/>
      <c r="I230" s="11"/>
      <c r="J230" s="10">
        <v>0</v>
      </c>
      <c r="K230" s="11">
        <v>0</v>
      </c>
      <c r="L230" s="11">
        <v>0</v>
      </c>
      <c r="M230" s="11">
        <v>1</v>
      </c>
      <c r="N230" s="11">
        <v>0</v>
      </c>
      <c r="O230" s="11">
        <v>3</v>
      </c>
      <c r="P230" s="12">
        <v>4</v>
      </c>
      <c r="Q230" s="10"/>
      <c r="R230" s="11"/>
      <c r="S230" s="11"/>
      <c r="T230" s="11"/>
      <c r="U230" s="11"/>
      <c r="V230" s="11"/>
      <c r="W230" s="12"/>
      <c r="X230" s="10">
        <f t="shared" si="495"/>
        <v>0</v>
      </c>
      <c r="Y230" s="11">
        <f t="shared" si="496"/>
        <v>0</v>
      </c>
      <c r="Z230" s="11">
        <f t="shared" si="497"/>
        <v>0</v>
      </c>
      <c r="AA230" s="11">
        <f t="shared" si="498"/>
        <v>1</v>
      </c>
      <c r="AB230" s="11">
        <f t="shared" si="499"/>
        <v>0</v>
      </c>
      <c r="AC230" s="11">
        <f t="shared" si="500"/>
        <v>3</v>
      </c>
      <c r="AD230" s="12">
        <f t="shared" si="501"/>
        <v>4</v>
      </c>
      <c r="AE230" s="11"/>
      <c r="AF230" s="32">
        <f>(Y230*1+Z230*2+AA230*3+AB230*4+AC230*5)/AD230</f>
        <v>4.5</v>
      </c>
      <c r="AG230" s="33">
        <f t="shared" si="432"/>
        <v>0.9</v>
      </c>
      <c r="AH230">
        <f>(Y230*1+Z230*2+AA230*3+AB230*4+AC230*5)/(AD230-X230)</f>
        <v>4.5</v>
      </c>
      <c r="AI230" s="33">
        <f t="shared" si="433"/>
        <v>0.9</v>
      </c>
    </row>
    <row r="231" spans="1:35" ht="15" thickBot="1" x14ac:dyDescent="0.4">
      <c r="A231" s="107"/>
      <c r="B231" s="3" t="s">
        <v>11</v>
      </c>
      <c r="C231" s="11"/>
      <c r="D231" s="11"/>
      <c r="E231" s="11"/>
      <c r="F231" s="11"/>
      <c r="G231" s="11"/>
      <c r="H231" s="11"/>
      <c r="I231" s="11"/>
      <c r="J231" s="10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4</v>
      </c>
      <c r="P231" s="12">
        <v>4</v>
      </c>
      <c r="Q231" s="10"/>
      <c r="R231" s="11"/>
      <c r="S231" s="11"/>
      <c r="T231" s="11"/>
      <c r="U231" s="11"/>
      <c r="V231" s="11"/>
      <c r="W231" s="12"/>
      <c r="X231" s="10">
        <f t="shared" si="495"/>
        <v>0</v>
      </c>
      <c r="Y231" s="11">
        <f t="shared" si="496"/>
        <v>0</v>
      </c>
      <c r="Z231" s="11">
        <f t="shared" si="497"/>
        <v>0</v>
      </c>
      <c r="AA231" s="11">
        <f t="shared" si="498"/>
        <v>0</v>
      </c>
      <c r="AB231" s="11">
        <f t="shared" si="499"/>
        <v>0</v>
      </c>
      <c r="AC231" s="11">
        <f t="shared" si="500"/>
        <v>4</v>
      </c>
      <c r="AD231" s="12">
        <f t="shared" si="501"/>
        <v>4</v>
      </c>
      <c r="AE231" s="11"/>
      <c r="AF231" s="32">
        <f>(Y231*1+Z231*2+AA231*3+AB231*4+AC231*5)/AD231</f>
        <v>5</v>
      </c>
      <c r="AG231" s="33">
        <f t="shared" si="432"/>
        <v>1</v>
      </c>
      <c r="AH231">
        <f>(Y231*1+Z231*2+AA231*3+AB231*4+AC231*5)/(AD231-X231)</f>
        <v>5</v>
      </c>
      <c r="AI231" s="33">
        <f t="shared" si="433"/>
        <v>1</v>
      </c>
    </row>
    <row r="232" spans="1:35" x14ac:dyDescent="0.35">
      <c r="A232" s="107"/>
      <c r="B232" s="115" t="s">
        <v>12</v>
      </c>
      <c r="C232" s="105" t="s">
        <v>2</v>
      </c>
      <c r="D232" s="101"/>
      <c r="E232" s="101"/>
      <c r="F232" s="101"/>
      <c r="G232" s="101"/>
      <c r="H232" s="101"/>
      <c r="I232" s="106"/>
      <c r="J232" s="100" t="s">
        <v>3</v>
      </c>
      <c r="K232" s="101"/>
      <c r="L232" s="101"/>
      <c r="M232" s="101"/>
      <c r="N232" s="101"/>
      <c r="O232" s="101"/>
      <c r="P232" s="102"/>
      <c r="Q232" s="100" t="s">
        <v>4</v>
      </c>
      <c r="R232" s="101"/>
      <c r="S232" s="101"/>
      <c r="T232" s="101"/>
      <c r="U232" s="101"/>
      <c r="V232" s="101"/>
      <c r="W232" s="102"/>
      <c r="X232" s="122" t="s">
        <v>19</v>
      </c>
      <c r="Y232" s="123"/>
      <c r="Z232" s="123"/>
      <c r="AA232" s="123"/>
      <c r="AB232" s="123"/>
      <c r="AC232" s="123"/>
      <c r="AD232" s="124"/>
      <c r="AE232" s="42"/>
      <c r="AF232" s="32"/>
      <c r="AG232" s="33"/>
      <c r="AI232" s="33"/>
    </row>
    <row r="233" spans="1:35" ht="15" thickBot="1" x14ac:dyDescent="0.4">
      <c r="A233" s="107"/>
      <c r="B233" s="115"/>
      <c r="C233" s="7">
        <v>0</v>
      </c>
      <c r="D233" s="8">
        <v>1</v>
      </c>
      <c r="E233" s="8">
        <v>2</v>
      </c>
      <c r="F233" s="8">
        <v>3</v>
      </c>
      <c r="G233" s="8">
        <v>4</v>
      </c>
      <c r="H233" s="8">
        <v>5</v>
      </c>
      <c r="I233" s="25" t="s">
        <v>5</v>
      </c>
      <c r="J233" s="16">
        <v>0</v>
      </c>
      <c r="K233" s="19">
        <v>1</v>
      </c>
      <c r="L233" s="19">
        <v>2</v>
      </c>
      <c r="M233" s="19">
        <v>3</v>
      </c>
      <c r="N233" s="19">
        <v>4</v>
      </c>
      <c r="O233" s="19">
        <v>5</v>
      </c>
      <c r="P233" s="17" t="s">
        <v>5</v>
      </c>
      <c r="Q233" s="16">
        <v>0</v>
      </c>
      <c r="R233" s="19">
        <v>1</v>
      </c>
      <c r="S233" s="19">
        <v>2</v>
      </c>
      <c r="T233" s="19">
        <v>3</v>
      </c>
      <c r="U233" s="19">
        <v>4</v>
      </c>
      <c r="V233" s="19">
        <v>5</v>
      </c>
      <c r="W233" s="17" t="s">
        <v>5</v>
      </c>
      <c r="X233" s="23">
        <v>0</v>
      </c>
      <c r="Y233" s="21">
        <v>1</v>
      </c>
      <c r="Z233" s="21">
        <v>2</v>
      </c>
      <c r="AA233" s="21">
        <v>3</v>
      </c>
      <c r="AB233" s="21">
        <v>4</v>
      </c>
      <c r="AC233" s="21">
        <v>5</v>
      </c>
      <c r="AD233" s="24" t="s">
        <v>5</v>
      </c>
      <c r="AE233" s="42"/>
      <c r="AF233" s="32"/>
      <c r="AG233" s="33"/>
      <c r="AI233" s="33"/>
    </row>
    <row r="234" spans="1:35" x14ac:dyDescent="0.35">
      <c r="A234" s="107"/>
      <c r="B234" s="4" t="s">
        <v>13</v>
      </c>
      <c r="C234" s="11"/>
      <c r="D234" s="11"/>
      <c r="E234" s="11"/>
      <c r="F234" s="11"/>
      <c r="G234" s="11"/>
      <c r="H234" s="11"/>
      <c r="I234" s="11"/>
      <c r="J234" s="10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4</v>
      </c>
      <c r="P234" s="12">
        <v>4</v>
      </c>
      <c r="Q234" s="10"/>
      <c r="R234" s="11"/>
      <c r="S234" s="11"/>
      <c r="T234" s="11"/>
      <c r="U234" s="11"/>
      <c r="V234" s="11"/>
      <c r="W234" s="12"/>
      <c r="X234" s="10">
        <f>C234+J234+Q234</f>
        <v>0</v>
      </c>
      <c r="Y234" s="11">
        <f t="shared" ref="Y234" si="502">D234+K234+R234</f>
        <v>0</v>
      </c>
      <c r="Z234" s="11">
        <f t="shared" ref="Z234" si="503">E234+L234+S234</f>
        <v>0</v>
      </c>
      <c r="AA234" s="11">
        <f t="shared" ref="AA234" si="504">F234+M234+T234</f>
        <v>0</v>
      </c>
      <c r="AB234" s="11">
        <f t="shared" ref="AB234" si="505">G234+N234+U234</f>
        <v>0</v>
      </c>
      <c r="AC234" s="11">
        <f t="shared" ref="AC234" si="506">H234+O234+V234</f>
        <v>4</v>
      </c>
      <c r="AD234" s="12">
        <f t="shared" ref="AD234" si="507">SUM(X234:AC234)</f>
        <v>4</v>
      </c>
      <c r="AE234" s="11"/>
      <c r="AF234" s="32">
        <f>(Y234*1+Z234*2+AA234*3+AB234*4+AC234*5)/AD234</f>
        <v>5</v>
      </c>
      <c r="AG234" s="33">
        <f t="shared" si="432"/>
        <v>1</v>
      </c>
      <c r="AH234">
        <f>(Y234*1+Z234*2+AA234*3+AB234*4+AC234*5)/(AD234-X234)</f>
        <v>5</v>
      </c>
      <c r="AI234" s="33">
        <f t="shared" si="433"/>
        <v>1</v>
      </c>
    </row>
    <row r="235" spans="1:35" x14ac:dyDescent="0.35">
      <c r="A235" s="107"/>
      <c r="B235" s="2" t="s">
        <v>14</v>
      </c>
      <c r="C235" s="11"/>
      <c r="D235" s="11"/>
      <c r="E235" s="11"/>
      <c r="F235" s="11"/>
      <c r="G235" s="11"/>
      <c r="H235" s="11"/>
      <c r="I235" s="11"/>
      <c r="J235" s="10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4</v>
      </c>
      <c r="P235" s="12">
        <v>4</v>
      </c>
      <c r="Q235" s="10"/>
      <c r="R235" s="11"/>
      <c r="S235" s="11"/>
      <c r="T235" s="11"/>
      <c r="U235" s="11"/>
      <c r="V235" s="11"/>
      <c r="W235" s="12"/>
      <c r="X235" s="10">
        <f t="shared" ref="X235:X237" si="508">C235+J235+Q235</f>
        <v>0</v>
      </c>
      <c r="Y235" s="11">
        <f t="shared" ref="Y235:Y237" si="509">D235+K235+R235</f>
        <v>0</v>
      </c>
      <c r="Z235" s="11">
        <f t="shared" ref="Z235:Z237" si="510">E235+L235+S235</f>
        <v>0</v>
      </c>
      <c r="AA235" s="11">
        <f t="shared" ref="AA235:AA237" si="511">F235+M235+T235</f>
        <v>0</v>
      </c>
      <c r="AB235" s="11">
        <f t="shared" ref="AB235:AB237" si="512">G235+N235+U235</f>
        <v>0</v>
      </c>
      <c r="AC235" s="11">
        <f t="shared" ref="AC235:AC237" si="513">H235+O235+V235</f>
        <v>4</v>
      </c>
      <c r="AD235" s="12">
        <f t="shared" ref="AD235:AD237" si="514">SUM(X235:AC235)</f>
        <v>4</v>
      </c>
      <c r="AE235" s="11"/>
      <c r="AF235" s="32">
        <f>(Y235*1+Z235*2+AA235*3+AB235*4+AC235*5)/AD235</f>
        <v>5</v>
      </c>
      <c r="AG235" s="33">
        <f t="shared" si="432"/>
        <v>1</v>
      </c>
      <c r="AH235">
        <f>(Y235*1+Z235*2+AA235*3+AB235*4+AC235*5)/(AD235-X235)</f>
        <v>5</v>
      </c>
      <c r="AI235" s="33">
        <f t="shared" si="433"/>
        <v>1</v>
      </c>
    </row>
    <row r="236" spans="1:35" x14ac:dyDescent="0.35">
      <c r="A236" s="107"/>
      <c r="B236" s="5" t="s">
        <v>15</v>
      </c>
      <c r="C236" s="11"/>
      <c r="D236" s="11"/>
      <c r="E236" s="11"/>
      <c r="F236" s="11"/>
      <c r="G236" s="11"/>
      <c r="H236" s="11"/>
      <c r="I236" s="11"/>
      <c r="J236" s="10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4</v>
      </c>
      <c r="P236" s="12">
        <v>4</v>
      </c>
      <c r="Q236" s="10"/>
      <c r="R236" s="11"/>
      <c r="S236" s="11"/>
      <c r="T236" s="11"/>
      <c r="U236" s="11"/>
      <c r="V236" s="11"/>
      <c r="W236" s="12"/>
      <c r="X236" s="10">
        <f t="shared" si="508"/>
        <v>0</v>
      </c>
      <c r="Y236" s="11">
        <f t="shared" si="509"/>
        <v>0</v>
      </c>
      <c r="Z236" s="11">
        <f t="shared" si="510"/>
        <v>0</v>
      </c>
      <c r="AA236" s="11">
        <f t="shared" si="511"/>
        <v>0</v>
      </c>
      <c r="AB236" s="11">
        <f t="shared" si="512"/>
        <v>0</v>
      </c>
      <c r="AC236" s="11">
        <f t="shared" si="513"/>
        <v>4</v>
      </c>
      <c r="AD236" s="12">
        <f t="shared" si="514"/>
        <v>4</v>
      </c>
      <c r="AE236" s="11"/>
      <c r="AF236" s="32">
        <f>(Y236*1+Z236*2+AA236*3+AB236*4+AC236*5)/AD236</f>
        <v>5</v>
      </c>
      <c r="AG236" s="33">
        <f t="shared" si="432"/>
        <v>1</v>
      </c>
      <c r="AH236">
        <f>(Y236*1+Z236*2+AA236*3+AB236*4+AC236*5)/(AD236-X236)</f>
        <v>5</v>
      </c>
      <c r="AI236" s="33">
        <f t="shared" si="433"/>
        <v>1</v>
      </c>
    </row>
    <row r="237" spans="1:35" ht="15" thickBot="1" x14ac:dyDescent="0.4">
      <c r="A237" s="107"/>
      <c r="B237" s="3" t="s">
        <v>16</v>
      </c>
      <c r="C237" s="11"/>
      <c r="D237" s="11"/>
      <c r="E237" s="11"/>
      <c r="F237" s="11"/>
      <c r="G237" s="11"/>
      <c r="H237" s="11"/>
      <c r="I237" s="11"/>
      <c r="J237" s="10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4</v>
      </c>
      <c r="P237" s="12">
        <v>4</v>
      </c>
      <c r="Q237" s="10"/>
      <c r="R237" s="11"/>
      <c r="S237" s="11"/>
      <c r="T237" s="11"/>
      <c r="U237" s="11"/>
      <c r="V237" s="11"/>
      <c r="W237" s="12"/>
      <c r="X237" s="10">
        <f t="shared" si="508"/>
        <v>0</v>
      </c>
      <c r="Y237" s="11">
        <f t="shared" si="509"/>
        <v>0</v>
      </c>
      <c r="Z237" s="11">
        <f t="shared" si="510"/>
        <v>0</v>
      </c>
      <c r="AA237" s="11">
        <f t="shared" si="511"/>
        <v>0</v>
      </c>
      <c r="AB237" s="11">
        <f t="shared" si="512"/>
        <v>0</v>
      </c>
      <c r="AC237" s="11">
        <f t="shared" si="513"/>
        <v>4</v>
      </c>
      <c r="AD237" s="12">
        <f t="shared" si="514"/>
        <v>4</v>
      </c>
      <c r="AE237" s="11"/>
      <c r="AF237" s="32">
        <f>(Y237*1+Z237*2+AA237*3+AB237*4+AC237*5)/AD237</f>
        <v>5</v>
      </c>
      <c r="AG237" s="33">
        <f t="shared" si="432"/>
        <v>1</v>
      </c>
      <c r="AH237">
        <f>(Y237*1+Z237*2+AA237*3+AB237*4+AC237*5)/(AD237-X237)</f>
        <v>5</v>
      </c>
      <c r="AI237" s="33">
        <f t="shared" si="433"/>
        <v>1</v>
      </c>
    </row>
    <row r="238" spans="1:35" x14ac:dyDescent="0.35">
      <c r="A238" s="107"/>
      <c r="B238" s="103" t="s">
        <v>17</v>
      </c>
      <c r="C238" s="105" t="s">
        <v>2</v>
      </c>
      <c r="D238" s="101"/>
      <c r="E238" s="101"/>
      <c r="F238" s="101"/>
      <c r="G238" s="101"/>
      <c r="H238" s="101"/>
      <c r="I238" s="106"/>
      <c r="J238" s="100" t="s">
        <v>3</v>
      </c>
      <c r="K238" s="101"/>
      <c r="L238" s="101"/>
      <c r="M238" s="101"/>
      <c r="N238" s="101"/>
      <c r="O238" s="101"/>
      <c r="P238" s="102"/>
      <c r="Q238" s="100" t="s">
        <v>4</v>
      </c>
      <c r="R238" s="101"/>
      <c r="S238" s="101"/>
      <c r="T238" s="101"/>
      <c r="U238" s="101"/>
      <c r="V238" s="101"/>
      <c r="W238" s="102"/>
      <c r="X238" s="122" t="s">
        <v>19</v>
      </c>
      <c r="Y238" s="123"/>
      <c r="Z238" s="123"/>
      <c r="AA238" s="123"/>
      <c r="AB238" s="123"/>
      <c r="AC238" s="123"/>
      <c r="AD238" s="124"/>
      <c r="AE238" s="42"/>
      <c r="AF238" s="32"/>
      <c r="AG238" s="33"/>
      <c r="AI238" s="33"/>
    </row>
    <row r="239" spans="1:35" ht="15" thickBot="1" x14ac:dyDescent="0.4">
      <c r="A239" s="107"/>
      <c r="B239" s="104"/>
      <c r="C239" s="7">
        <v>0</v>
      </c>
      <c r="D239" s="8">
        <v>1</v>
      </c>
      <c r="E239" s="8">
        <v>2</v>
      </c>
      <c r="F239" s="8">
        <v>3</v>
      </c>
      <c r="G239" s="8">
        <v>4</v>
      </c>
      <c r="H239" s="8">
        <v>5</v>
      </c>
      <c r="I239" s="25" t="s">
        <v>5</v>
      </c>
      <c r="J239" s="16">
        <v>0</v>
      </c>
      <c r="K239" s="19">
        <v>1</v>
      </c>
      <c r="L239" s="19">
        <v>2</v>
      </c>
      <c r="M239" s="19">
        <v>3</v>
      </c>
      <c r="N239" s="19">
        <v>4</v>
      </c>
      <c r="O239" s="19">
        <v>5</v>
      </c>
      <c r="P239" s="17" t="s">
        <v>5</v>
      </c>
      <c r="Q239" s="16">
        <v>0</v>
      </c>
      <c r="R239" s="19">
        <v>1</v>
      </c>
      <c r="S239" s="19">
        <v>2</v>
      </c>
      <c r="T239" s="19">
        <v>3</v>
      </c>
      <c r="U239" s="19">
        <v>4</v>
      </c>
      <c r="V239" s="19">
        <v>5</v>
      </c>
      <c r="W239" s="17" t="s">
        <v>5</v>
      </c>
      <c r="X239" s="23">
        <v>0</v>
      </c>
      <c r="Y239" s="21">
        <v>1</v>
      </c>
      <c r="Z239" s="21">
        <v>2</v>
      </c>
      <c r="AA239" s="21">
        <v>3</v>
      </c>
      <c r="AB239" s="21">
        <v>4</v>
      </c>
      <c r="AC239" s="21">
        <v>5</v>
      </c>
      <c r="AD239" s="24" t="s">
        <v>5</v>
      </c>
      <c r="AE239" s="42"/>
      <c r="AF239" s="32"/>
      <c r="AG239" s="33"/>
      <c r="AI239" s="33"/>
    </row>
    <row r="240" spans="1:35" ht="15" thickBot="1" x14ac:dyDescent="0.4">
      <c r="A240" s="108"/>
      <c r="B240" s="6" t="s">
        <v>18</v>
      </c>
      <c r="C240" s="14"/>
      <c r="D240" s="14"/>
      <c r="E240" s="14"/>
      <c r="F240" s="14"/>
      <c r="G240" s="14"/>
      <c r="H240" s="14"/>
      <c r="I240" s="14"/>
      <c r="J240" s="13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4</v>
      </c>
      <c r="P240" s="15">
        <v>4</v>
      </c>
      <c r="Q240" s="13"/>
      <c r="R240" s="14"/>
      <c r="S240" s="14"/>
      <c r="T240" s="14"/>
      <c r="U240" s="14"/>
      <c r="V240" s="14"/>
      <c r="W240" s="15"/>
      <c r="X240" s="13">
        <f>C240+J240+Q240</f>
        <v>0</v>
      </c>
      <c r="Y240" s="14">
        <f t="shared" ref="Y240" si="515">D240+K240+R240</f>
        <v>0</v>
      </c>
      <c r="Z240" s="14">
        <f t="shared" ref="Z240" si="516">E240+L240+S240</f>
        <v>0</v>
      </c>
      <c r="AA240" s="14">
        <f t="shared" ref="AA240" si="517">F240+M240+T240</f>
        <v>0</v>
      </c>
      <c r="AB240" s="14">
        <f t="shared" ref="AB240" si="518">G240+N240+U240</f>
        <v>0</v>
      </c>
      <c r="AC240" s="14">
        <f t="shared" ref="AC240" si="519">H240+O240+V240</f>
        <v>4</v>
      </c>
      <c r="AD240" s="15">
        <f t="shared" ref="AD240" si="520">SUM(X240:AC240)</f>
        <v>4</v>
      </c>
      <c r="AE240" s="11"/>
      <c r="AF240" s="32">
        <f>(Y240*1+Z240*2+AA240*3+AB240*4+AC240*5)/AD240</f>
        <v>5</v>
      </c>
      <c r="AG240" s="33">
        <f t="shared" si="432"/>
        <v>1</v>
      </c>
      <c r="AH240">
        <f>(Y240*1+Z240*2+AA240*3+AB240*4+AC240*5)/(AD240-X240)</f>
        <v>5</v>
      </c>
      <c r="AI240" s="33">
        <f t="shared" si="433"/>
        <v>1</v>
      </c>
    </row>
    <row r="241" spans="1:35" x14ac:dyDescent="0.35">
      <c r="A241" s="116" t="s">
        <v>0</v>
      </c>
      <c r="B241" s="118" t="s">
        <v>1</v>
      </c>
      <c r="C241" s="120" t="s">
        <v>2</v>
      </c>
      <c r="D241" s="110"/>
      <c r="E241" s="110"/>
      <c r="F241" s="110"/>
      <c r="G241" s="110"/>
      <c r="H241" s="110"/>
      <c r="I241" s="121"/>
      <c r="J241" s="109" t="s">
        <v>3</v>
      </c>
      <c r="K241" s="110"/>
      <c r="L241" s="110"/>
      <c r="M241" s="110"/>
      <c r="N241" s="110"/>
      <c r="O241" s="110"/>
      <c r="P241" s="111"/>
      <c r="Q241" s="109" t="s">
        <v>4</v>
      </c>
      <c r="R241" s="110"/>
      <c r="S241" s="110"/>
      <c r="T241" s="110"/>
      <c r="U241" s="110"/>
      <c r="V241" s="110"/>
      <c r="W241" s="111"/>
      <c r="X241" s="112" t="s">
        <v>19</v>
      </c>
      <c r="Y241" s="113"/>
      <c r="Z241" s="113"/>
      <c r="AA241" s="113"/>
      <c r="AB241" s="113"/>
      <c r="AC241" s="113"/>
      <c r="AD241" s="114"/>
      <c r="AE241" s="42"/>
      <c r="AF241" s="32"/>
      <c r="AG241" s="33"/>
      <c r="AI241" s="33"/>
    </row>
    <row r="242" spans="1:35" x14ac:dyDescent="0.35">
      <c r="A242" s="117"/>
      <c r="B242" s="119"/>
      <c r="C242" s="18">
        <v>0</v>
      </c>
      <c r="D242" s="19">
        <v>1</v>
      </c>
      <c r="E242" s="19">
        <v>2</v>
      </c>
      <c r="F242" s="19">
        <v>3</v>
      </c>
      <c r="G242" s="19">
        <v>4</v>
      </c>
      <c r="H242" s="19">
        <v>5</v>
      </c>
      <c r="I242" s="22" t="s">
        <v>5</v>
      </c>
      <c r="J242" s="16">
        <v>0</v>
      </c>
      <c r="K242" s="19">
        <v>1</v>
      </c>
      <c r="L242" s="19">
        <v>2</v>
      </c>
      <c r="M242" s="19">
        <v>3</v>
      </c>
      <c r="N242" s="19">
        <v>4</v>
      </c>
      <c r="O242" s="19">
        <v>5</v>
      </c>
      <c r="P242" s="17" t="s">
        <v>5</v>
      </c>
      <c r="Q242" s="16">
        <v>0</v>
      </c>
      <c r="R242" s="19">
        <v>1</v>
      </c>
      <c r="S242" s="19">
        <v>2</v>
      </c>
      <c r="T242" s="19">
        <v>3</v>
      </c>
      <c r="U242" s="19">
        <v>4</v>
      </c>
      <c r="V242" s="19">
        <v>5</v>
      </c>
      <c r="W242" s="17" t="s">
        <v>5</v>
      </c>
      <c r="X242" s="23">
        <v>0</v>
      </c>
      <c r="Y242" s="21">
        <v>1</v>
      </c>
      <c r="Z242" s="21">
        <v>2</v>
      </c>
      <c r="AA242" s="21">
        <v>3</v>
      </c>
      <c r="AB242" s="21">
        <v>4</v>
      </c>
      <c r="AC242" s="21">
        <v>5</v>
      </c>
      <c r="AD242" s="24" t="s">
        <v>5</v>
      </c>
      <c r="AE242" s="42"/>
      <c r="AF242" s="32"/>
      <c r="AG242" s="33"/>
      <c r="AI242" s="33"/>
    </row>
    <row r="243" spans="1:35" x14ac:dyDescent="0.35">
      <c r="A243" s="107" t="s">
        <v>32</v>
      </c>
      <c r="B243" s="27" t="s">
        <v>7</v>
      </c>
      <c r="C243" s="11">
        <v>0</v>
      </c>
      <c r="D243" s="11">
        <v>0</v>
      </c>
      <c r="E243" s="11">
        <v>0</v>
      </c>
      <c r="F243" s="11">
        <v>5</v>
      </c>
      <c r="G243" s="11">
        <v>1</v>
      </c>
      <c r="H243" s="11">
        <v>7</v>
      </c>
      <c r="I243" s="11">
        <f t="shared" ref="I243:I247" si="521">SUM(C243:H243)</f>
        <v>13</v>
      </c>
      <c r="J243" s="10"/>
      <c r="K243" s="11"/>
      <c r="L243" s="11"/>
      <c r="M243" s="11"/>
      <c r="N243" s="11"/>
      <c r="O243" s="11"/>
      <c r="P243" s="12"/>
      <c r="Q243" s="10"/>
      <c r="R243" s="11"/>
      <c r="S243" s="11"/>
      <c r="T243" s="11"/>
      <c r="U243" s="11"/>
      <c r="V243" s="11"/>
      <c r="W243" s="12"/>
      <c r="X243" s="10">
        <f>C243+J243+Q243</f>
        <v>0</v>
      </c>
      <c r="Y243" s="11">
        <f t="shared" ref="Y243" si="522">D243+K243+R243</f>
        <v>0</v>
      </c>
      <c r="Z243" s="11">
        <f t="shared" ref="Z243" si="523">E243+L243+S243</f>
        <v>0</v>
      </c>
      <c r="AA243" s="11">
        <f t="shared" ref="AA243" si="524">F243+M243+T243</f>
        <v>5</v>
      </c>
      <c r="AB243" s="11">
        <f t="shared" ref="AB243" si="525">G243+N243+U243</f>
        <v>1</v>
      </c>
      <c r="AC243" s="11">
        <f t="shared" ref="AC243" si="526">H243+O243+V243</f>
        <v>7</v>
      </c>
      <c r="AD243" s="12">
        <f t="shared" ref="AD243" si="527">SUM(X243:AC243)</f>
        <v>13</v>
      </c>
      <c r="AE243" s="11"/>
      <c r="AF243" s="32">
        <f>(Y243*1+Z243*2+AA243*3+AB243*4+AC243*5)/AD243</f>
        <v>4.1538461538461542</v>
      </c>
      <c r="AG243" s="33">
        <f t="shared" si="432"/>
        <v>0.83076923076923082</v>
      </c>
      <c r="AH243">
        <f>(Y243*1+Z243*2+AA243*3+AB243*4+AC243*5)/(AD243-X243)</f>
        <v>4.1538461538461542</v>
      </c>
      <c r="AI243" s="33">
        <f t="shared" si="433"/>
        <v>0.83076923076923082</v>
      </c>
    </row>
    <row r="244" spans="1:35" x14ac:dyDescent="0.35">
      <c r="A244" s="107"/>
      <c r="B244" s="27" t="s">
        <v>8</v>
      </c>
      <c r="C244" s="11">
        <v>0</v>
      </c>
      <c r="D244" s="11">
        <v>0</v>
      </c>
      <c r="E244" s="11">
        <v>0</v>
      </c>
      <c r="F244" s="11">
        <v>4</v>
      </c>
      <c r="G244" s="11">
        <v>2</v>
      </c>
      <c r="H244" s="11">
        <v>7</v>
      </c>
      <c r="I244" s="11">
        <f t="shared" si="521"/>
        <v>13</v>
      </c>
      <c r="J244" s="10"/>
      <c r="K244" s="11"/>
      <c r="L244" s="11"/>
      <c r="M244" s="11"/>
      <c r="N244" s="11"/>
      <c r="O244" s="11"/>
      <c r="P244" s="12"/>
      <c r="Q244" s="10"/>
      <c r="R244" s="11"/>
      <c r="S244" s="11"/>
      <c r="T244" s="11"/>
      <c r="U244" s="11"/>
      <c r="V244" s="11"/>
      <c r="W244" s="12"/>
      <c r="X244" s="10">
        <f t="shared" ref="X244:X247" si="528">C244+J244+Q244</f>
        <v>0</v>
      </c>
      <c r="Y244" s="11">
        <f t="shared" ref="Y244:Y247" si="529">D244+K244+R244</f>
        <v>0</v>
      </c>
      <c r="Z244" s="11">
        <f t="shared" ref="Z244:Z247" si="530">E244+L244+S244</f>
        <v>0</v>
      </c>
      <c r="AA244" s="11">
        <f t="shared" ref="AA244:AA247" si="531">F244+M244+T244</f>
        <v>4</v>
      </c>
      <c r="AB244" s="11">
        <f t="shared" ref="AB244:AB247" si="532">G244+N244+U244</f>
        <v>2</v>
      </c>
      <c r="AC244" s="11">
        <f t="shared" ref="AC244:AC247" si="533">H244+O244+V244</f>
        <v>7</v>
      </c>
      <c r="AD244" s="12">
        <f t="shared" ref="AD244:AD247" si="534">SUM(X244:AC244)</f>
        <v>13</v>
      </c>
      <c r="AE244" s="11"/>
      <c r="AF244" s="32">
        <f>(Y244*1+Z244*2+AA244*3+AB244*4+AC244*5)/AD244</f>
        <v>4.2307692307692308</v>
      </c>
      <c r="AG244" s="33">
        <f t="shared" si="432"/>
        <v>0.84615384615384615</v>
      </c>
      <c r="AH244">
        <f>(Y244*1+Z244*2+AA244*3+AB244*4+AC244*5)/(AD244-X244)</f>
        <v>4.2307692307692308</v>
      </c>
      <c r="AI244" s="33">
        <f t="shared" si="433"/>
        <v>0.84615384615384615</v>
      </c>
    </row>
    <row r="245" spans="1:35" x14ac:dyDescent="0.35">
      <c r="A245" s="107"/>
      <c r="B245" s="27" t="s">
        <v>9</v>
      </c>
      <c r="C245" s="11">
        <v>0</v>
      </c>
      <c r="D245" s="11">
        <v>0</v>
      </c>
      <c r="E245" s="11">
        <v>1</v>
      </c>
      <c r="F245" s="11">
        <v>2</v>
      </c>
      <c r="G245" s="11">
        <v>2</v>
      </c>
      <c r="H245" s="11">
        <v>8</v>
      </c>
      <c r="I245" s="11">
        <f t="shared" si="521"/>
        <v>13</v>
      </c>
      <c r="J245" s="10"/>
      <c r="K245" s="11"/>
      <c r="L245" s="11"/>
      <c r="M245" s="11"/>
      <c r="N245" s="11"/>
      <c r="O245" s="11"/>
      <c r="P245" s="12"/>
      <c r="Q245" s="10"/>
      <c r="R245" s="11"/>
      <c r="S245" s="11"/>
      <c r="T245" s="11"/>
      <c r="U245" s="11"/>
      <c r="V245" s="11"/>
      <c r="W245" s="12"/>
      <c r="X245" s="10">
        <f t="shared" si="528"/>
        <v>0</v>
      </c>
      <c r="Y245" s="11">
        <f t="shared" si="529"/>
        <v>0</v>
      </c>
      <c r="Z245" s="11">
        <f t="shared" si="530"/>
        <v>1</v>
      </c>
      <c r="AA245" s="11">
        <f t="shared" si="531"/>
        <v>2</v>
      </c>
      <c r="AB245" s="11">
        <f t="shared" si="532"/>
        <v>2</v>
      </c>
      <c r="AC245" s="11">
        <f t="shared" si="533"/>
        <v>8</v>
      </c>
      <c r="AD245" s="12">
        <f t="shared" si="534"/>
        <v>13</v>
      </c>
      <c r="AE245" s="11"/>
      <c r="AF245" s="32">
        <f>(Y245*1+Z245*2+AA245*3+AB245*4+AC245*5)/AD245</f>
        <v>4.3076923076923075</v>
      </c>
      <c r="AG245" s="33">
        <f t="shared" si="432"/>
        <v>0.86153846153846148</v>
      </c>
      <c r="AH245">
        <f>(Y245*1+Z245*2+AA245*3+AB245*4+AC245*5)/(AD245-X245)</f>
        <v>4.3076923076923075</v>
      </c>
      <c r="AI245" s="33">
        <f t="shared" si="433"/>
        <v>0.86153846153846148</v>
      </c>
    </row>
    <row r="246" spans="1:35" x14ac:dyDescent="0.35">
      <c r="A246" s="107"/>
      <c r="B246" s="27" t="s">
        <v>10</v>
      </c>
      <c r="C246" s="11">
        <v>0</v>
      </c>
      <c r="D246" s="11">
        <v>0</v>
      </c>
      <c r="E246" s="11">
        <v>0</v>
      </c>
      <c r="F246" s="11">
        <v>3</v>
      </c>
      <c r="G246" s="11">
        <v>2</v>
      </c>
      <c r="H246" s="11">
        <v>8</v>
      </c>
      <c r="I246" s="11">
        <f t="shared" si="521"/>
        <v>13</v>
      </c>
      <c r="J246" s="10"/>
      <c r="K246" s="11"/>
      <c r="L246" s="11"/>
      <c r="M246" s="11"/>
      <c r="N246" s="11"/>
      <c r="O246" s="11"/>
      <c r="P246" s="12"/>
      <c r="Q246" s="10"/>
      <c r="R246" s="11"/>
      <c r="S246" s="11"/>
      <c r="T246" s="11"/>
      <c r="U246" s="11"/>
      <c r="V246" s="11"/>
      <c r="W246" s="12"/>
      <c r="X246" s="10">
        <f t="shared" si="528"/>
        <v>0</v>
      </c>
      <c r="Y246" s="11">
        <f t="shared" si="529"/>
        <v>0</v>
      </c>
      <c r="Z246" s="11">
        <f t="shared" si="530"/>
        <v>0</v>
      </c>
      <c r="AA246" s="11">
        <f t="shared" si="531"/>
        <v>3</v>
      </c>
      <c r="AB246" s="11">
        <f t="shared" si="532"/>
        <v>2</v>
      </c>
      <c r="AC246" s="11">
        <f t="shared" si="533"/>
        <v>8</v>
      </c>
      <c r="AD246" s="12">
        <f t="shared" si="534"/>
        <v>13</v>
      </c>
      <c r="AE246" s="11"/>
      <c r="AF246" s="32">
        <f>(Y246*1+Z246*2+AA246*3+AB246*4+AC246*5)/AD246</f>
        <v>4.384615384615385</v>
      </c>
      <c r="AG246" s="33">
        <f t="shared" si="432"/>
        <v>0.87692307692307703</v>
      </c>
      <c r="AH246">
        <f>(Y246*1+Z246*2+AA246*3+AB246*4+AC246*5)/(AD246-X246)</f>
        <v>4.384615384615385</v>
      </c>
      <c r="AI246" s="33">
        <f t="shared" si="433"/>
        <v>0.87692307692307703</v>
      </c>
    </row>
    <row r="247" spans="1:35" x14ac:dyDescent="0.35">
      <c r="A247" s="107"/>
      <c r="B247" s="27" t="s">
        <v>11</v>
      </c>
      <c r="C247" s="11">
        <v>0</v>
      </c>
      <c r="D247" s="11">
        <v>0</v>
      </c>
      <c r="E247" s="11">
        <v>0</v>
      </c>
      <c r="F247" s="11">
        <v>1</v>
      </c>
      <c r="G247" s="11">
        <v>4</v>
      </c>
      <c r="H247" s="11">
        <v>8</v>
      </c>
      <c r="I247" s="11">
        <f t="shared" si="521"/>
        <v>13</v>
      </c>
      <c r="J247" s="10"/>
      <c r="K247" s="11"/>
      <c r="L247" s="11"/>
      <c r="M247" s="11"/>
      <c r="N247" s="11"/>
      <c r="O247" s="11"/>
      <c r="P247" s="12"/>
      <c r="Q247" s="10"/>
      <c r="R247" s="11"/>
      <c r="S247" s="11"/>
      <c r="T247" s="11"/>
      <c r="U247" s="11"/>
      <c r="V247" s="11"/>
      <c r="W247" s="12"/>
      <c r="X247" s="10">
        <f t="shared" si="528"/>
        <v>0</v>
      </c>
      <c r="Y247" s="11">
        <f t="shared" si="529"/>
        <v>0</v>
      </c>
      <c r="Z247" s="11">
        <f t="shared" si="530"/>
        <v>0</v>
      </c>
      <c r="AA247" s="11">
        <f t="shared" si="531"/>
        <v>1</v>
      </c>
      <c r="AB247" s="11">
        <f t="shared" si="532"/>
        <v>4</v>
      </c>
      <c r="AC247" s="11">
        <f t="shared" si="533"/>
        <v>8</v>
      </c>
      <c r="AD247" s="12">
        <f t="shared" si="534"/>
        <v>13</v>
      </c>
      <c r="AE247" s="11"/>
      <c r="AF247" s="32">
        <f>(Y247*1+Z247*2+AA247*3+AB247*4+AC247*5)/AD247</f>
        <v>4.5384615384615383</v>
      </c>
      <c r="AG247" s="33">
        <f t="shared" si="432"/>
        <v>0.90769230769230769</v>
      </c>
      <c r="AH247">
        <f>(Y247*1+Z247*2+AA247*3+AB247*4+AC247*5)/(AD247-X247)</f>
        <v>4.5384615384615383</v>
      </c>
      <c r="AI247" s="33">
        <f t="shared" si="433"/>
        <v>0.90769230769230769</v>
      </c>
    </row>
    <row r="248" spans="1:35" x14ac:dyDescent="0.35">
      <c r="A248" s="107"/>
      <c r="B248" s="115" t="s">
        <v>12</v>
      </c>
      <c r="C248" s="105" t="s">
        <v>2</v>
      </c>
      <c r="D248" s="101"/>
      <c r="E248" s="101"/>
      <c r="F248" s="101"/>
      <c r="G248" s="101"/>
      <c r="H248" s="101"/>
      <c r="I248" s="106"/>
      <c r="J248" s="100" t="s">
        <v>3</v>
      </c>
      <c r="K248" s="101"/>
      <c r="L248" s="101"/>
      <c r="M248" s="101"/>
      <c r="N248" s="101"/>
      <c r="O248" s="101"/>
      <c r="P248" s="102"/>
      <c r="Q248" s="100" t="s">
        <v>4</v>
      </c>
      <c r="R248" s="101"/>
      <c r="S248" s="101"/>
      <c r="T248" s="101"/>
      <c r="U248" s="101"/>
      <c r="V248" s="101"/>
      <c r="W248" s="102"/>
      <c r="X248" s="122" t="s">
        <v>19</v>
      </c>
      <c r="Y248" s="123"/>
      <c r="Z248" s="123"/>
      <c r="AA248" s="123"/>
      <c r="AB248" s="123"/>
      <c r="AC248" s="123"/>
      <c r="AD248" s="124"/>
      <c r="AE248" s="42"/>
      <c r="AF248" s="32"/>
      <c r="AG248" s="33"/>
      <c r="AI248" s="33"/>
    </row>
    <row r="249" spans="1:35" ht="15" thickBot="1" x14ac:dyDescent="0.4">
      <c r="A249" s="107"/>
      <c r="B249" s="115"/>
      <c r="C249" s="18">
        <v>0</v>
      </c>
      <c r="D249" s="19">
        <v>1</v>
      </c>
      <c r="E249" s="19">
        <v>2</v>
      </c>
      <c r="F249" s="19">
        <v>3</v>
      </c>
      <c r="G249" s="19">
        <v>4</v>
      </c>
      <c r="H249" s="19">
        <v>5</v>
      </c>
      <c r="I249" s="22" t="s">
        <v>5</v>
      </c>
      <c r="J249" s="16">
        <v>0</v>
      </c>
      <c r="K249" s="19">
        <v>1</v>
      </c>
      <c r="L249" s="19">
        <v>2</v>
      </c>
      <c r="M249" s="19">
        <v>3</v>
      </c>
      <c r="N249" s="19">
        <v>4</v>
      </c>
      <c r="O249" s="19">
        <v>5</v>
      </c>
      <c r="P249" s="17" t="s">
        <v>5</v>
      </c>
      <c r="Q249" s="16">
        <v>0</v>
      </c>
      <c r="R249" s="19">
        <v>1</v>
      </c>
      <c r="S249" s="19">
        <v>2</v>
      </c>
      <c r="T249" s="19">
        <v>3</v>
      </c>
      <c r="U249" s="19">
        <v>4</v>
      </c>
      <c r="V249" s="19">
        <v>5</v>
      </c>
      <c r="W249" s="17" t="s">
        <v>5</v>
      </c>
      <c r="X249" s="23">
        <v>0</v>
      </c>
      <c r="Y249" s="21">
        <v>1</v>
      </c>
      <c r="Z249" s="21">
        <v>2</v>
      </c>
      <c r="AA249" s="21">
        <v>3</v>
      </c>
      <c r="AB249" s="21">
        <v>4</v>
      </c>
      <c r="AC249" s="21">
        <v>5</v>
      </c>
      <c r="AD249" s="24" t="s">
        <v>5</v>
      </c>
      <c r="AE249" s="42"/>
      <c r="AF249" s="32"/>
      <c r="AG249" s="33"/>
      <c r="AI249" s="33"/>
    </row>
    <row r="250" spans="1:35" x14ac:dyDescent="0.35">
      <c r="A250" s="107"/>
      <c r="B250" s="4" t="s">
        <v>13</v>
      </c>
      <c r="C250" s="11">
        <v>0</v>
      </c>
      <c r="D250" s="11">
        <v>0</v>
      </c>
      <c r="E250" s="11">
        <v>0</v>
      </c>
      <c r="F250" s="11">
        <v>1</v>
      </c>
      <c r="G250" s="11">
        <v>3</v>
      </c>
      <c r="H250" s="11">
        <v>9</v>
      </c>
      <c r="I250" s="11">
        <f t="shared" ref="I250:I253" si="535">SUM(C250:H250)</f>
        <v>13</v>
      </c>
      <c r="J250" s="10"/>
      <c r="K250" s="11"/>
      <c r="L250" s="11"/>
      <c r="M250" s="11"/>
      <c r="N250" s="11"/>
      <c r="O250" s="11"/>
      <c r="P250" s="12"/>
      <c r="Q250" s="10"/>
      <c r="R250" s="11"/>
      <c r="S250" s="11"/>
      <c r="T250" s="11"/>
      <c r="U250" s="11"/>
      <c r="V250" s="11"/>
      <c r="W250" s="12"/>
      <c r="X250" s="10">
        <f>C250+J250+Q250</f>
        <v>0</v>
      </c>
      <c r="Y250" s="11">
        <f t="shared" ref="Y250" si="536">D250+K250+R250</f>
        <v>0</v>
      </c>
      <c r="Z250" s="11">
        <f t="shared" ref="Z250" si="537">E250+L250+S250</f>
        <v>0</v>
      </c>
      <c r="AA250" s="11">
        <f t="shared" ref="AA250" si="538">F250+M250+T250</f>
        <v>1</v>
      </c>
      <c r="AB250" s="11">
        <f t="shared" ref="AB250" si="539">G250+N250+U250</f>
        <v>3</v>
      </c>
      <c r="AC250" s="11">
        <f t="shared" ref="AC250" si="540">H250+O250+V250</f>
        <v>9</v>
      </c>
      <c r="AD250" s="12">
        <f t="shared" ref="AD250" si="541">SUM(X250:AC250)</f>
        <v>13</v>
      </c>
      <c r="AE250" s="11"/>
      <c r="AF250" s="32">
        <f>(Y250*1+Z250*2+AA250*3+AB250*4+AC250*5)/AD250</f>
        <v>4.615384615384615</v>
      </c>
      <c r="AG250" s="33">
        <f t="shared" si="432"/>
        <v>0.92307692307692302</v>
      </c>
      <c r="AH250">
        <f>(Y250*1+Z250*2+AA250*3+AB250*4+AC250*5)/(AD250-X250)</f>
        <v>4.615384615384615</v>
      </c>
      <c r="AI250" s="33">
        <f t="shared" si="433"/>
        <v>0.92307692307692302</v>
      </c>
    </row>
    <row r="251" spans="1:35" x14ac:dyDescent="0.35">
      <c r="A251" s="107"/>
      <c r="B251" s="2" t="s">
        <v>14</v>
      </c>
      <c r="C251" s="11">
        <v>0</v>
      </c>
      <c r="D251" s="11">
        <v>0</v>
      </c>
      <c r="E251" s="11">
        <v>0</v>
      </c>
      <c r="F251" s="11">
        <v>2</v>
      </c>
      <c r="G251" s="11">
        <v>2</v>
      </c>
      <c r="H251" s="11">
        <v>9</v>
      </c>
      <c r="I251" s="11">
        <f t="shared" si="535"/>
        <v>13</v>
      </c>
      <c r="J251" s="10"/>
      <c r="K251" s="11"/>
      <c r="L251" s="11"/>
      <c r="M251" s="11"/>
      <c r="N251" s="11"/>
      <c r="O251" s="11"/>
      <c r="P251" s="12"/>
      <c r="Q251" s="10"/>
      <c r="R251" s="11"/>
      <c r="S251" s="11"/>
      <c r="T251" s="11"/>
      <c r="U251" s="11"/>
      <c r="V251" s="11"/>
      <c r="W251" s="12"/>
      <c r="X251" s="10">
        <f t="shared" ref="X251:X253" si="542">C251+J251+Q251</f>
        <v>0</v>
      </c>
      <c r="Y251" s="11">
        <f t="shared" ref="Y251:Y253" si="543">D251+K251+R251</f>
        <v>0</v>
      </c>
      <c r="Z251" s="11">
        <f t="shared" ref="Z251:Z253" si="544">E251+L251+S251</f>
        <v>0</v>
      </c>
      <c r="AA251" s="11">
        <f t="shared" ref="AA251:AA253" si="545">F251+M251+T251</f>
        <v>2</v>
      </c>
      <c r="AB251" s="11">
        <f t="shared" ref="AB251:AB253" si="546">G251+N251+U251</f>
        <v>2</v>
      </c>
      <c r="AC251" s="11">
        <f t="shared" ref="AC251:AC253" si="547">H251+O251+V251</f>
        <v>9</v>
      </c>
      <c r="AD251" s="12">
        <f t="shared" ref="AD251:AD253" si="548">SUM(X251:AC251)</f>
        <v>13</v>
      </c>
      <c r="AE251" s="11"/>
      <c r="AF251" s="32">
        <f>(Y251*1+Z251*2+AA251*3+AB251*4+AC251*5)/AD251</f>
        <v>4.5384615384615383</v>
      </c>
      <c r="AG251" s="33">
        <f t="shared" si="432"/>
        <v>0.90769230769230769</v>
      </c>
      <c r="AH251">
        <f>(Y251*1+Z251*2+AA251*3+AB251*4+AC251*5)/(AD251-X251)</f>
        <v>4.5384615384615383</v>
      </c>
      <c r="AI251" s="33">
        <f t="shared" si="433"/>
        <v>0.90769230769230769</v>
      </c>
    </row>
    <row r="252" spans="1:35" x14ac:dyDescent="0.35">
      <c r="A252" s="107"/>
      <c r="B252" s="5" t="s">
        <v>15</v>
      </c>
      <c r="C252" s="11">
        <v>0</v>
      </c>
      <c r="D252" s="11">
        <v>0</v>
      </c>
      <c r="E252" s="11">
        <v>1</v>
      </c>
      <c r="F252" s="11">
        <v>2</v>
      </c>
      <c r="G252" s="11">
        <v>2</v>
      </c>
      <c r="H252" s="11">
        <v>8</v>
      </c>
      <c r="I252" s="11">
        <f t="shared" si="535"/>
        <v>13</v>
      </c>
      <c r="J252" s="10"/>
      <c r="K252" s="11"/>
      <c r="L252" s="11"/>
      <c r="M252" s="11"/>
      <c r="N252" s="11"/>
      <c r="O252" s="11"/>
      <c r="P252" s="12"/>
      <c r="Q252" s="10"/>
      <c r="R252" s="11"/>
      <c r="S252" s="11"/>
      <c r="T252" s="11"/>
      <c r="U252" s="11"/>
      <c r="V252" s="11"/>
      <c r="W252" s="12"/>
      <c r="X252" s="10">
        <f t="shared" si="542"/>
        <v>0</v>
      </c>
      <c r="Y252" s="11">
        <f t="shared" si="543"/>
        <v>0</v>
      </c>
      <c r="Z252" s="11">
        <f t="shared" si="544"/>
        <v>1</v>
      </c>
      <c r="AA252" s="11">
        <f t="shared" si="545"/>
        <v>2</v>
      </c>
      <c r="AB252" s="11">
        <f t="shared" si="546"/>
        <v>2</v>
      </c>
      <c r="AC252" s="11">
        <f t="shared" si="547"/>
        <v>8</v>
      </c>
      <c r="AD252" s="12">
        <f t="shared" si="548"/>
        <v>13</v>
      </c>
      <c r="AE252" s="11"/>
      <c r="AF252" s="32">
        <f>(Y252*1+Z252*2+AA252*3+AB252*4+AC252*5)/AD252</f>
        <v>4.3076923076923075</v>
      </c>
      <c r="AG252" s="33">
        <f t="shared" si="432"/>
        <v>0.86153846153846148</v>
      </c>
      <c r="AH252">
        <f>(Y252*1+Z252*2+AA252*3+AB252*4+AC252*5)/(AD252-X252)</f>
        <v>4.3076923076923075</v>
      </c>
      <c r="AI252" s="33">
        <f t="shared" si="433"/>
        <v>0.86153846153846148</v>
      </c>
    </row>
    <row r="253" spans="1:35" ht="15" thickBot="1" x14ac:dyDescent="0.4">
      <c r="A253" s="107"/>
      <c r="B253" s="3" t="s">
        <v>16</v>
      </c>
      <c r="C253" s="11">
        <v>0</v>
      </c>
      <c r="D253" s="11">
        <v>0</v>
      </c>
      <c r="E253" s="11">
        <v>0</v>
      </c>
      <c r="F253" s="11">
        <v>2</v>
      </c>
      <c r="G253" s="11">
        <v>5</v>
      </c>
      <c r="H253" s="11">
        <v>6</v>
      </c>
      <c r="I253" s="11">
        <f t="shared" si="535"/>
        <v>13</v>
      </c>
      <c r="J253" s="10"/>
      <c r="K253" s="11"/>
      <c r="L253" s="11"/>
      <c r="M253" s="11"/>
      <c r="N253" s="11"/>
      <c r="O253" s="11"/>
      <c r="P253" s="12"/>
      <c r="Q253" s="10"/>
      <c r="R253" s="11"/>
      <c r="S253" s="11"/>
      <c r="T253" s="11"/>
      <c r="U253" s="11"/>
      <c r="V253" s="11"/>
      <c r="W253" s="12"/>
      <c r="X253" s="10">
        <f t="shared" si="542"/>
        <v>0</v>
      </c>
      <c r="Y253" s="11">
        <f t="shared" si="543"/>
        <v>0</v>
      </c>
      <c r="Z253" s="11">
        <f t="shared" si="544"/>
        <v>0</v>
      </c>
      <c r="AA253" s="11">
        <f t="shared" si="545"/>
        <v>2</v>
      </c>
      <c r="AB253" s="11">
        <f t="shared" si="546"/>
        <v>5</v>
      </c>
      <c r="AC253" s="11">
        <f t="shared" si="547"/>
        <v>6</v>
      </c>
      <c r="AD253" s="12">
        <f t="shared" si="548"/>
        <v>13</v>
      </c>
      <c r="AE253" s="11"/>
      <c r="AF253" s="32">
        <f>(Y253*1+Z253*2+AA253*3+AB253*4+AC253*5)/AD253</f>
        <v>4.3076923076923075</v>
      </c>
      <c r="AG253" s="33">
        <f t="shared" si="432"/>
        <v>0.86153846153846148</v>
      </c>
      <c r="AH253">
        <f>(Y253*1+Z253*2+AA253*3+AB253*4+AC253*5)/(AD253-X253)</f>
        <v>4.3076923076923075</v>
      </c>
      <c r="AI253" s="33">
        <f t="shared" si="433"/>
        <v>0.86153846153846148</v>
      </c>
    </row>
    <row r="254" spans="1:35" x14ac:dyDescent="0.35">
      <c r="A254" s="107"/>
      <c r="B254" s="103" t="s">
        <v>17</v>
      </c>
      <c r="C254" s="105" t="s">
        <v>2</v>
      </c>
      <c r="D254" s="101"/>
      <c r="E254" s="101"/>
      <c r="F254" s="101"/>
      <c r="G254" s="101"/>
      <c r="H254" s="101"/>
      <c r="I254" s="106"/>
      <c r="J254" s="100" t="s">
        <v>3</v>
      </c>
      <c r="K254" s="101"/>
      <c r="L254" s="101"/>
      <c r="M254" s="101"/>
      <c r="N254" s="101"/>
      <c r="O254" s="101"/>
      <c r="P254" s="102"/>
      <c r="Q254" s="100" t="s">
        <v>4</v>
      </c>
      <c r="R254" s="101"/>
      <c r="S254" s="101"/>
      <c r="T254" s="101"/>
      <c r="U254" s="101"/>
      <c r="V254" s="101"/>
      <c r="W254" s="102"/>
      <c r="X254" s="122" t="s">
        <v>19</v>
      </c>
      <c r="Y254" s="123"/>
      <c r="Z254" s="123"/>
      <c r="AA254" s="123"/>
      <c r="AB254" s="123"/>
      <c r="AC254" s="123"/>
      <c r="AD254" s="124"/>
      <c r="AE254" s="42"/>
      <c r="AF254" s="32"/>
      <c r="AG254" s="33"/>
      <c r="AI254" s="33"/>
    </row>
    <row r="255" spans="1:35" ht="15" thickBot="1" x14ac:dyDescent="0.4">
      <c r="A255" s="107"/>
      <c r="B255" s="104"/>
      <c r="C255" s="18">
        <v>0</v>
      </c>
      <c r="D255" s="19">
        <v>1</v>
      </c>
      <c r="E255" s="19">
        <v>2</v>
      </c>
      <c r="F255" s="19">
        <v>3</v>
      </c>
      <c r="G255" s="19">
        <v>4</v>
      </c>
      <c r="H255" s="19">
        <v>5</v>
      </c>
      <c r="I255" s="22" t="s">
        <v>5</v>
      </c>
      <c r="J255" s="16">
        <v>0</v>
      </c>
      <c r="K255" s="19">
        <v>1</v>
      </c>
      <c r="L255" s="19">
        <v>2</v>
      </c>
      <c r="M255" s="19">
        <v>3</v>
      </c>
      <c r="N255" s="19">
        <v>4</v>
      </c>
      <c r="O255" s="19">
        <v>5</v>
      </c>
      <c r="P255" s="17" t="s">
        <v>5</v>
      </c>
      <c r="Q255" s="16">
        <v>0</v>
      </c>
      <c r="R255" s="19">
        <v>1</v>
      </c>
      <c r="S255" s="19">
        <v>2</v>
      </c>
      <c r="T255" s="19">
        <v>3</v>
      </c>
      <c r="U255" s="19">
        <v>4</v>
      </c>
      <c r="V255" s="19">
        <v>5</v>
      </c>
      <c r="W255" s="17" t="s">
        <v>5</v>
      </c>
      <c r="X255" s="23">
        <v>0</v>
      </c>
      <c r="Y255" s="21">
        <v>1</v>
      </c>
      <c r="Z255" s="21">
        <v>2</v>
      </c>
      <c r="AA255" s="21">
        <v>3</v>
      </c>
      <c r="AB255" s="21">
        <v>4</v>
      </c>
      <c r="AC255" s="21">
        <v>5</v>
      </c>
      <c r="AD255" s="24" t="s">
        <v>5</v>
      </c>
      <c r="AE255" s="42"/>
      <c r="AF255" s="32"/>
      <c r="AG255" s="33"/>
      <c r="AI255" s="33"/>
    </row>
    <row r="256" spans="1:35" ht="15" thickBot="1" x14ac:dyDescent="0.4">
      <c r="A256" s="108"/>
      <c r="B256" s="6" t="s">
        <v>18</v>
      </c>
      <c r="C256" s="14">
        <v>0</v>
      </c>
      <c r="D256" s="14">
        <v>0</v>
      </c>
      <c r="E256" s="14">
        <v>0</v>
      </c>
      <c r="F256" s="14">
        <v>4</v>
      </c>
      <c r="G256" s="14">
        <v>3</v>
      </c>
      <c r="H256" s="14">
        <v>6</v>
      </c>
      <c r="I256" s="14">
        <f t="shared" ref="I256" si="549">SUM(C256:H256)</f>
        <v>13</v>
      </c>
      <c r="J256" s="13"/>
      <c r="K256" s="14"/>
      <c r="L256" s="14"/>
      <c r="M256" s="14"/>
      <c r="N256" s="14"/>
      <c r="O256" s="14"/>
      <c r="P256" s="15"/>
      <c r="Q256" s="13"/>
      <c r="R256" s="14"/>
      <c r="S256" s="14"/>
      <c r="T256" s="14"/>
      <c r="U256" s="14"/>
      <c r="V256" s="14"/>
      <c r="W256" s="15"/>
      <c r="X256" s="13">
        <f>C256+J256+Q256</f>
        <v>0</v>
      </c>
      <c r="Y256" s="14">
        <f t="shared" ref="Y256" si="550">D256+K256+R256</f>
        <v>0</v>
      </c>
      <c r="Z256" s="14">
        <f t="shared" ref="Z256" si="551">E256+L256+S256</f>
        <v>0</v>
      </c>
      <c r="AA256" s="14">
        <f t="shared" ref="AA256" si="552">F256+M256+T256</f>
        <v>4</v>
      </c>
      <c r="AB256" s="14">
        <f t="shared" ref="AB256" si="553">G256+N256+U256</f>
        <v>3</v>
      </c>
      <c r="AC256" s="14">
        <f t="shared" ref="AC256" si="554">H256+O256+V256</f>
        <v>6</v>
      </c>
      <c r="AD256" s="15">
        <f t="shared" ref="AD256" si="555">SUM(X256:AC256)</f>
        <v>13</v>
      </c>
      <c r="AE256" s="11"/>
      <c r="AF256" s="32">
        <f>(Y256*1+Z256*2+AA256*3+AB256*4+AC256*5)/AD256</f>
        <v>4.1538461538461542</v>
      </c>
      <c r="AG256" s="33">
        <f t="shared" si="432"/>
        <v>0.83076923076923082</v>
      </c>
      <c r="AH256">
        <f>(Y256*1+Z256*2+AA256*3+AB256*4+AC256*5)/(AD256-X256)</f>
        <v>4.1538461538461542</v>
      </c>
      <c r="AI256" s="33">
        <f t="shared" si="433"/>
        <v>0.83076923076923082</v>
      </c>
    </row>
    <row r="257" spans="1:35" x14ac:dyDescent="0.35">
      <c r="A257" s="116" t="s">
        <v>0</v>
      </c>
      <c r="B257" s="118" t="s">
        <v>1</v>
      </c>
      <c r="C257" s="125" t="s">
        <v>2</v>
      </c>
      <c r="D257" s="125"/>
      <c r="E257" s="125"/>
      <c r="F257" s="125"/>
      <c r="G257" s="125"/>
      <c r="H257" s="125"/>
      <c r="I257" s="125"/>
      <c r="J257" s="125" t="s">
        <v>3</v>
      </c>
      <c r="K257" s="125"/>
      <c r="L257" s="125"/>
      <c r="M257" s="125"/>
      <c r="N257" s="125"/>
      <c r="O257" s="125"/>
      <c r="P257" s="125"/>
      <c r="Q257" s="125" t="s">
        <v>4</v>
      </c>
      <c r="R257" s="125"/>
      <c r="S257" s="125"/>
      <c r="T257" s="125"/>
      <c r="U257" s="125"/>
      <c r="V257" s="125"/>
      <c r="W257" s="125"/>
      <c r="X257" s="138" t="s">
        <v>19</v>
      </c>
      <c r="Y257" s="138"/>
      <c r="Z257" s="138"/>
      <c r="AA257" s="138"/>
      <c r="AB257" s="138"/>
      <c r="AC257" s="138"/>
      <c r="AD257" s="139"/>
      <c r="AE257" s="42"/>
      <c r="AF257" s="32"/>
      <c r="AG257" s="33"/>
      <c r="AI257" s="33"/>
    </row>
    <row r="258" spans="1:35" ht="15" thickBot="1" x14ac:dyDescent="0.4">
      <c r="A258" s="117"/>
      <c r="B258" s="119"/>
      <c r="C258" s="28">
        <v>0</v>
      </c>
      <c r="D258" s="28">
        <v>1</v>
      </c>
      <c r="E258" s="28">
        <v>2</v>
      </c>
      <c r="F258" s="28">
        <v>3</v>
      </c>
      <c r="G258" s="28">
        <v>4</v>
      </c>
      <c r="H258" s="28">
        <v>5</v>
      </c>
      <c r="I258" s="28" t="s">
        <v>5</v>
      </c>
      <c r="J258" s="50">
        <v>0</v>
      </c>
      <c r="K258" s="50">
        <v>1</v>
      </c>
      <c r="L258" s="50">
        <v>2</v>
      </c>
      <c r="M258" s="50">
        <v>3</v>
      </c>
      <c r="N258" s="50">
        <v>4</v>
      </c>
      <c r="O258" s="50">
        <v>5</v>
      </c>
      <c r="P258" s="50" t="s">
        <v>5</v>
      </c>
      <c r="Q258" s="50">
        <v>0</v>
      </c>
      <c r="R258" s="50">
        <v>1</v>
      </c>
      <c r="S258" s="50">
        <v>2</v>
      </c>
      <c r="T258" s="50">
        <v>3</v>
      </c>
      <c r="U258" s="50">
        <v>4</v>
      </c>
      <c r="V258" s="50">
        <v>5</v>
      </c>
      <c r="W258" s="50" t="s">
        <v>5</v>
      </c>
      <c r="X258" s="29">
        <v>0</v>
      </c>
      <c r="Y258" s="29">
        <v>1</v>
      </c>
      <c r="Z258" s="29">
        <v>2</v>
      </c>
      <c r="AA258" s="29">
        <v>3</v>
      </c>
      <c r="AB258" s="29">
        <v>4</v>
      </c>
      <c r="AC258" s="29">
        <v>5</v>
      </c>
      <c r="AD258" s="30" t="s">
        <v>5</v>
      </c>
      <c r="AE258" s="42"/>
      <c r="AF258" s="32"/>
      <c r="AG258" s="33"/>
      <c r="AI258" s="33"/>
    </row>
    <row r="259" spans="1:35" x14ac:dyDescent="0.35">
      <c r="A259" s="107" t="s">
        <v>31</v>
      </c>
      <c r="B259" s="27" t="s">
        <v>7</v>
      </c>
      <c r="C259" s="11">
        <v>0</v>
      </c>
      <c r="D259" s="11">
        <v>0</v>
      </c>
      <c r="E259" s="11">
        <v>0</v>
      </c>
      <c r="F259" s="11">
        <v>1</v>
      </c>
      <c r="G259" s="11">
        <v>3</v>
      </c>
      <c r="H259" s="11">
        <v>6</v>
      </c>
      <c r="I259" s="11">
        <v>10</v>
      </c>
      <c r="J259" s="51"/>
      <c r="K259" s="9"/>
      <c r="L259" s="9"/>
      <c r="M259" s="9"/>
      <c r="N259" s="9"/>
      <c r="O259" s="9"/>
      <c r="P259" s="52"/>
      <c r="Q259" s="51"/>
      <c r="R259" s="9"/>
      <c r="S259" s="9"/>
      <c r="T259" s="9"/>
      <c r="U259" s="9"/>
      <c r="V259" s="9"/>
      <c r="W259" s="52"/>
      <c r="X259" s="11">
        <f>C259+J259+Q259</f>
        <v>0</v>
      </c>
      <c r="Y259" s="11">
        <f t="shared" ref="Y259" si="556">D259+K259+R259</f>
        <v>0</v>
      </c>
      <c r="Z259" s="11">
        <f t="shared" ref="Z259" si="557">E259+L259+S259</f>
        <v>0</v>
      </c>
      <c r="AA259" s="11">
        <f t="shared" ref="AA259" si="558">F259+M259+T259</f>
        <v>1</v>
      </c>
      <c r="AB259" s="11">
        <f t="shared" ref="AB259" si="559">G259+N259+U259</f>
        <v>3</v>
      </c>
      <c r="AC259" s="11">
        <f t="shared" ref="AC259" si="560">H259+O259+V259</f>
        <v>6</v>
      </c>
      <c r="AD259" s="12">
        <f t="shared" ref="AD259" si="561">SUM(X259:AC259)</f>
        <v>10</v>
      </c>
      <c r="AE259" s="11"/>
      <c r="AF259" s="32">
        <f>(Y259*1+Z259*2+AA259*3+AB259*4+AC259*5)/AD259</f>
        <v>4.5</v>
      </c>
      <c r="AG259" s="33">
        <f t="shared" si="432"/>
        <v>0.9</v>
      </c>
      <c r="AH259">
        <f>(Y259*1+Z259*2+AA259*3+AB259*4+AC259*5)/(AD259-X259)</f>
        <v>4.5</v>
      </c>
      <c r="AI259" s="33">
        <f t="shared" si="433"/>
        <v>0.9</v>
      </c>
    </row>
    <row r="260" spans="1:35" x14ac:dyDescent="0.35">
      <c r="A260" s="107"/>
      <c r="B260" s="27" t="s">
        <v>8</v>
      </c>
      <c r="C260" s="11">
        <v>0</v>
      </c>
      <c r="D260" s="11">
        <v>0</v>
      </c>
      <c r="E260" s="11">
        <v>0</v>
      </c>
      <c r="F260" s="11">
        <v>1</v>
      </c>
      <c r="G260" s="11">
        <v>3</v>
      </c>
      <c r="H260" s="11">
        <v>6</v>
      </c>
      <c r="I260" s="11">
        <v>10</v>
      </c>
      <c r="J260" s="10"/>
      <c r="K260" s="11"/>
      <c r="L260" s="11"/>
      <c r="M260" s="11"/>
      <c r="N260" s="11"/>
      <c r="O260" s="11"/>
      <c r="P260" s="12"/>
      <c r="Q260" s="10"/>
      <c r="R260" s="11"/>
      <c r="S260" s="11"/>
      <c r="T260" s="11"/>
      <c r="U260" s="11"/>
      <c r="V260" s="11"/>
      <c r="W260" s="12"/>
      <c r="X260" s="11">
        <f t="shared" ref="X260:X263" si="562">C260+J260+Q260</f>
        <v>0</v>
      </c>
      <c r="Y260" s="11">
        <f t="shared" ref="Y260:Y263" si="563">D260+K260+R260</f>
        <v>0</v>
      </c>
      <c r="Z260" s="11">
        <f t="shared" ref="Z260:Z263" si="564">E260+L260+S260</f>
        <v>0</v>
      </c>
      <c r="AA260" s="11">
        <f t="shared" ref="AA260:AA263" si="565">F260+M260+T260</f>
        <v>1</v>
      </c>
      <c r="AB260" s="11">
        <f t="shared" ref="AB260:AB263" si="566">G260+N260+U260</f>
        <v>3</v>
      </c>
      <c r="AC260" s="11">
        <f t="shared" ref="AC260:AC263" si="567">H260+O260+V260</f>
        <v>6</v>
      </c>
      <c r="AD260" s="12">
        <f t="shared" ref="AD260:AD263" si="568">SUM(X260:AC260)</f>
        <v>10</v>
      </c>
      <c r="AE260" s="11"/>
      <c r="AF260" s="32">
        <f>(Y260*1+Z260*2+AA260*3+AB260*4+AC260*5)/AD260</f>
        <v>4.5</v>
      </c>
      <c r="AG260" s="33">
        <f t="shared" ref="AG260:AG323" si="569">AF260/5</f>
        <v>0.9</v>
      </c>
      <c r="AH260">
        <f>(Y260*1+Z260*2+AA260*3+AB260*4+AC260*5)/(AD260-X260)</f>
        <v>4.5</v>
      </c>
      <c r="AI260" s="33">
        <f t="shared" ref="AI260:AI323" si="570">AH260/5</f>
        <v>0.9</v>
      </c>
    </row>
    <row r="261" spans="1:35" x14ac:dyDescent="0.35">
      <c r="A261" s="107"/>
      <c r="B261" s="27" t="s">
        <v>9</v>
      </c>
      <c r="C261" s="11">
        <v>0</v>
      </c>
      <c r="D261" s="11">
        <v>0</v>
      </c>
      <c r="E261" s="11">
        <v>0</v>
      </c>
      <c r="F261" s="11">
        <v>1</v>
      </c>
      <c r="G261" s="11">
        <v>3</v>
      </c>
      <c r="H261" s="11">
        <v>6</v>
      </c>
      <c r="I261" s="11">
        <v>10</v>
      </c>
      <c r="J261" s="10"/>
      <c r="K261" s="11"/>
      <c r="L261" s="11"/>
      <c r="M261" s="11"/>
      <c r="N261" s="11"/>
      <c r="O261" s="11"/>
      <c r="P261" s="12"/>
      <c r="Q261" s="10"/>
      <c r="R261" s="11"/>
      <c r="S261" s="11"/>
      <c r="T261" s="11"/>
      <c r="U261" s="11"/>
      <c r="V261" s="11"/>
      <c r="W261" s="12"/>
      <c r="X261" s="11">
        <f t="shared" si="562"/>
        <v>0</v>
      </c>
      <c r="Y261" s="11">
        <f t="shared" si="563"/>
        <v>0</v>
      </c>
      <c r="Z261" s="11">
        <f t="shared" si="564"/>
        <v>0</v>
      </c>
      <c r="AA261" s="11">
        <f t="shared" si="565"/>
        <v>1</v>
      </c>
      <c r="AB261" s="11">
        <f t="shared" si="566"/>
        <v>3</v>
      </c>
      <c r="AC261" s="11">
        <f t="shared" si="567"/>
        <v>6</v>
      </c>
      <c r="AD261" s="12">
        <f t="shared" si="568"/>
        <v>10</v>
      </c>
      <c r="AE261" s="11"/>
      <c r="AF261" s="32">
        <f>(Y261*1+Z261*2+AA261*3+AB261*4+AC261*5)/AD261</f>
        <v>4.5</v>
      </c>
      <c r="AG261" s="33">
        <f t="shared" si="569"/>
        <v>0.9</v>
      </c>
      <c r="AH261">
        <f>(Y261*1+Z261*2+AA261*3+AB261*4+AC261*5)/(AD261-X261)</f>
        <v>4.5</v>
      </c>
      <c r="AI261" s="33">
        <f t="shared" si="570"/>
        <v>0.9</v>
      </c>
    </row>
    <row r="262" spans="1:35" x14ac:dyDescent="0.35">
      <c r="A262" s="107"/>
      <c r="B262" s="27" t="s">
        <v>10</v>
      </c>
      <c r="C262" s="11">
        <v>0</v>
      </c>
      <c r="D262" s="11">
        <v>0</v>
      </c>
      <c r="E262" s="11">
        <v>0</v>
      </c>
      <c r="F262" s="11">
        <v>1</v>
      </c>
      <c r="G262" s="11">
        <v>3</v>
      </c>
      <c r="H262" s="11">
        <v>6</v>
      </c>
      <c r="I262" s="11">
        <f>SUM(C262:H262)</f>
        <v>10</v>
      </c>
      <c r="J262" s="10"/>
      <c r="K262" s="11"/>
      <c r="L262" s="11"/>
      <c r="M262" s="11"/>
      <c r="N262" s="11"/>
      <c r="O262" s="11"/>
      <c r="P262" s="12"/>
      <c r="Q262" s="10"/>
      <c r="R262" s="11"/>
      <c r="S262" s="11"/>
      <c r="T262" s="11"/>
      <c r="U262" s="11"/>
      <c r="V262" s="11"/>
      <c r="W262" s="12"/>
      <c r="X262" s="11">
        <f t="shared" si="562"/>
        <v>0</v>
      </c>
      <c r="Y262" s="11">
        <f t="shared" si="563"/>
        <v>0</v>
      </c>
      <c r="Z262" s="11">
        <f t="shared" si="564"/>
        <v>0</v>
      </c>
      <c r="AA262" s="11">
        <f t="shared" si="565"/>
        <v>1</v>
      </c>
      <c r="AB262" s="11">
        <f t="shared" si="566"/>
        <v>3</v>
      </c>
      <c r="AC262" s="11">
        <f t="shared" si="567"/>
        <v>6</v>
      </c>
      <c r="AD262" s="12">
        <f t="shared" si="568"/>
        <v>10</v>
      </c>
      <c r="AE262" s="11"/>
      <c r="AF262" s="32">
        <f>(Y262*1+Z262*2+AA262*3+AB262*4+AC262*5)/AD262</f>
        <v>4.5</v>
      </c>
      <c r="AG262" s="33">
        <f t="shared" si="569"/>
        <v>0.9</v>
      </c>
      <c r="AH262">
        <f>(Y262*1+Z262*2+AA262*3+AB262*4+AC262*5)/(AD262-X262)</f>
        <v>4.5</v>
      </c>
      <c r="AI262" s="33">
        <f t="shared" si="570"/>
        <v>0.9</v>
      </c>
    </row>
    <row r="263" spans="1:35" x14ac:dyDescent="0.35">
      <c r="A263" s="107"/>
      <c r="B263" s="27" t="s">
        <v>11</v>
      </c>
      <c r="C263" s="11">
        <v>0</v>
      </c>
      <c r="D263" s="11">
        <v>0</v>
      </c>
      <c r="E263" s="11">
        <v>0</v>
      </c>
      <c r="F263" s="11">
        <v>1</v>
      </c>
      <c r="G263" s="11">
        <v>2</v>
      </c>
      <c r="H263" s="11">
        <v>7</v>
      </c>
      <c r="I263" s="11">
        <f>SUM(C263:H263)</f>
        <v>10</v>
      </c>
      <c r="J263" s="10"/>
      <c r="K263" s="11"/>
      <c r="L263" s="11"/>
      <c r="M263" s="11"/>
      <c r="N263" s="11"/>
      <c r="O263" s="11"/>
      <c r="P263" s="12"/>
      <c r="Q263" s="10"/>
      <c r="R263" s="11"/>
      <c r="S263" s="11"/>
      <c r="T263" s="11"/>
      <c r="U263" s="11"/>
      <c r="V263" s="11"/>
      <c r="W263" s="12"/>
      <c r="X263" s="11">
        <f t="shared" si="562"/>
        <v>0</v>
      </c>
      <c r="Y263" s="11">
        <f t="shared" si="563"/>
        <v>0</v>
      </c>
      <c r="Z263" s="11">
        <f t="shared" si="564"/>
        <v>0</v>
      </c>
      <c r="AA263" s="11">
        <f t="shared" si="565"/>
        <v>1</v>
      </c>
      <c r="AB263" s="11">
        <f t="shared" si="566"/>
        <v>2</v>
      </c>
      <c r="AC263" s="11">
        <f t="shared" si="567"/>
        <v>7</v>
      </c>
      <c r="AD263" s="12">
        <f t="shared" si="568"/>
        <v>10</v>
      </c>
      <c r="AE263" s="11"/>
      <c r="AF263" s="32">
        <f>(Y263*1+Z263*2+AA263*3+AB263*4+AC263*5)/AD263</f>
        <v>4.5999999999999996</v>
      </c>
      <c r="AG263" s="33">
        <f t="shared" si="569"/>
        <v>0.91999999999999993</v>
      </c>
      <c r="AH263">
        <f>(Y263*1+Z263*2+AA263*3+AB263*4+AC263*5)/(AD263-X263)</f>
        <v>4.5999999999999996</v>
      </c>
      <c r="AI263" s="33">
        <f t="shared" si="570"/>
        <v>0.91999999999999993</v>
      </c>
    </row>
    <row r="264" spans="1:35" x14ac:dyDescent="0.35">
      <c r="A264" s="107"/>
      <c r="B264" s="115" t="s">
        <v>12</v>
      </c>
      <c r="C264" s="127" t="s">
        <v>2</v>
      </c>
      <c r="D264" s="127"/>
      <c r="E264" s="127"/>
      <c r="F264" s="127"/>
      <c r="G264" s="127"/>
      <c r="H264" s="127"/>
      <c r="I264" s="127"/>
      <c r="J264" s="126" t="s">
        <v>3</v>
      </c>
      <c r="K264" s="127"/>
      <c r="L264" s="127"/>
      <c r="M264" s="127"/>
      <c r="N264" s="127"/>
      <c r="O264" s="127"/>
      <c r="P264" s="128"/>
      <c r="Q264" s="126" t="s">
        <v>4</v>
      </c>
      <c r="R264" s="127"/>
      <c r="S264" s="127"/>
      <c r="T264" s="127"/>
      <c r="U264" s="127"/>
      <c r="V264" s="127"/>
      <c r="W264" s="128"/>
      <c r="X264" s="129" t="s">
        <v>19</v>
      </c>
      <c r="Y264" s="129"/>
      <c r="Z264" s="129"/>
      <c r="AA264" s="129"/>
      <c r="AB264" s="129"/>
      <c r="AC264" s="129"/>
      <c r="AD264" s="130"/>
      <c r="AE264" s="42"/>
      <c r="AF264" s="32"/>
      <c r="AG264" s="33"/>
      <c r="AI264" s="33"/>
    </row>
    <row r="265" spans="1:35" ht="15" thickBot="1" x14ac:dyDescent="0.4">
      <c r="A265" s="107"/>
      <c r="B265" s="115"/>
      <c r="C265" s="28">
        <v>0</v>
      </c>
      <c r="D265" s="28">
        <v>1</v>
      </c>
      <c r="E265" s="28">
        <v>2</v>
      </c>
      <c r="F265" s="28">
        <v>3</v>
      </c>
      <c r="G265" s="28">
        <v>4</v>
      </c>
      <c r="H265" s="28">
        <v>5</v>
      </c>
      <c r="I265" s="28" t="s">
        <v>5</v>
      </c>
      <c r="J265" s="53">
        <v>0</v>
      </c>
      <c r="K265" s="49">
        <v>1</v>
      </c>
      <c r="L265" s="49">
        <v>2</v>
      </c>
      <c r="M265" s="49">
        <v>3</v>
      </c>
      <c r="N265" s="49">
        <v>4</v>
      </c>
      <c r="O265" s="49">
        <v>5</v>
      </c>
      <c r="P265" s="54" t="s">
        <v>5</v>
      </c>
      <c r="Q265" s="53">
        <v>0</v>
      </c>
      <c r="R265" s="49">
        <v>1</v>
      </c>
      <c r="S265" s="49">
        <v>2</v>
      </c>
      <c r="T265" s="49">
        <v>3</v>
      </c>
      <c r="U265" s="49">
        <v>4</v>
      </c>
      <c r="V265" s="49">
        <v>5</v>
      </c>
      <c r="W265" s="54" t="s">
        <v>5</v>
      </c>
      <c r="X265" s="29">
        <v>0</v>
      </c>
      <c r="Y265" s="29">
        <v>1</v>
      </c>
      <c r="Z265" s="29">
        <v>2</v>
      </c>
      <c r="AA265" s="29">
        <v>3</v>
      </c>
      <c r="AB265" s="29">
        <v>4</v>
      </c>
      <c r="AC265" s="29">
        <v>5</v>
      </c>
      <c r="AD265" s="30" t="s">
        <v>5</v>
      </c>
      <c r="AE265" s="42"/>
      <c r="AF265" s="32"/>
      <c r="AG265" s="33"/>
      <c r="AI265" s="33"/>
    </row>
    <row r="266" spans="1:35" x14ac:dyDescent="0.35">
      <c r="A266" s="107"/>
      <c r="B266" s="4" t="s">
        <v>13</v>
      </c>
      <c r="C266" s="11">
        <v>0</v>
      </c>
      <c r="D266" s="11">
        <v>0</v>
      </c>
      <c r="E266" s="11">
        <v>0</v>
      </c>
      <c r="F266" s="11">
        <v>1</v>
      </c>
      <c r="G266" s="11">
        <v>2</v>
      </c>
      <c r="H266" s="11">
        <v>7</v>
      </c>
      <c r="I266" s="11">
        <f>SUM(C266:H266)</f>
        <v>10</v>
      </c>
      <c r="J266" s="10"/>
      <c r="K266" s="11"/>
      <c r="L266" s="11"/>
      <c r="M266" s="11"/>
      <c r="N266" s="11"/>
      <c r="O266" s="11"/>
      <c r="P266" s="12"/>
      <c r="Q266" s="10"/>
      <c r="R266" s="11"/>
      <c r="S266" s="11"/>
      <c r="T266" s="11"/>
      <c r="U266" s="11"/>
      <c r="V266" s="11"/>
      <c r="W266" s="12"/>
      <c r="X266" s="11">
        <f>C266+J266+Q266</f>
        <v>0</v>
      </c>
      <c r="Y266" s="11">
        <f t="shared" ref="Y266" si="571">D266+K266+R266</f>
        <v>0</v>
      </c>
      <c r="Z266" s="11">
        <f t="shared" ref="Z266" si="572">E266+L266+S266</f>
        <v>0</v>
      </c>
      <c r="AA266" s="11">
        <f t="shared" ref="AA266" si="573">F266+M266+T266</f>
        <v>1</v>
      </c>
      <c r="AB266" s="11">
        <f t="shared" ref="AB266" si="574">G266+N266+U266</f>
        <v>2</v>
      </c>
      <c r="AC266" s="11">
        <f t="shared" ref="AC266" si="575">H266+O266+V266</f>
        <v>7</v>
      </c>
      <c r="AD266" s="12">
        <f t="shared" ref="AD266" si="576">SUM(X266:AC266)</f>
        <v>10</v>
      </c>
      <c r="AE266" s="11"/>
      <c r="AF266" s="32">
        <f>(Y266*1+Z266*2+AA266*3+AB266*4+AC266*5)/AD266</f>
        <v>4.5999999999999996</v>
      </c>
      <c r="AG266" s="33">
        <f t="shared" si="569"/>
        <v>0.91999999999999993</v>
      </c>
      <c r="AH266">
        <f>(Y266*1+Z266*2+AA266*3+AB266*4+AC266*5)/(AD266-X266)</f>
        <v>4.5999999999999996</v>
      </c>
      <c r="AI266" s="33">
        <f t="shared" si="570"/>
        <v>0.91999999999999993</v>
      </c>
    </row>
    <row r="267" spans="1:35" x14ac:dyDescent="0.35">
      <c r="A267" s="107"/>
      <c r="B267" s="2" t="s">
        <v>14</v>
      </c>
      <c r="C267" s="11">
        <v>0</v>
      </c>
      <c r="D267" s="11">
        <v>0</v>
      </c>
      <c r="E267" s="11">
        <v>0</v>
      </c>
      <c r="F267" s="11">
        <v>1</v>
      </c>
      <c r="G267" s="11">
        <v>3</v>
      </c>
      <c r="H267" s="11">
        <v>6</v>
      </c>
      <c r="I267" s="11">
        <f t="shared" ref="I267:I269" si="577">SUM(C267:H267)</f>
        <v>10</v>
      </c>
      <c r="J267" s="10"/>
      <c r="K267" s="11"/>
      <c r="L267" s="11"/>
      <c r="M267" s="11"/>
      <c r="N267" s="11"/>
      <c r="O267" s="11"/>
      <c r="P267" s="12"/>
      <c r="Q267" s="10"/>
      <c r="R267" s="11"/>
      <c r="S267" s="11"/>
      <c r="T267" s="11"/>
      <c r="U267" s="11"/>
      <c r="V267" s="11"/>
      <c r="W267" s="12"/>
      <c r="X267" s="11">
        <f t="shared" ref="X267:X269" si="578">C267+J267+Q267</f>
        <v>0</v>
      </c>
      <c r="Y267" s="11">
        <f t="shared" ref="Y267:Y269" si="579">D267+K267+R267</f>
        <v>0</v>
      </c>
      <c r="Z267" s="11">
        <f t="shared" ref="Z267:Z269" si="580">E267+L267+S267</f>
        <v>0</v>
      </c>
      <c r="AA267" s="11">
        <f t="shared" ref="AA267:AA269" si="581">F267+M267+T267</f>
        <v>1</v>
      </c>
      <c r="AB267" s="11">
        <f t="shared" ref="AB267:AB269" si="582">G267+N267+U267</f>
        <v>3</v>
      </c>
      <c r="AC267" s="11">
        <f t="shared" ref="AC267:AC269" si="583">H267+O267+V267</f>
        <v>6</v>
      </c>
      <c r="AD267" s="12">
        <f t="shared" ref="AD267:AD269" si="584">SUM(X267:AC267)</f>
        <v>10</v>
      </c>
      <c r="AE267" s="11"/>
      <c r="AF267" s="32">
        <f>(Y267*1+Z267*2+AA267*3+AB267*4+AC267*5)/AD267</f>
        <v>4.5</v>
      </c>
      <c r="AG267" s="33">
        <f t="shared" si="569"/>
        <v>0.9</v>
      </c>
      <c r="AH267">
        <f>(Y267*1+Z267*2+AA267*3+AB267*4+AC267*5)/(AD267-X267)</f>
        <v>4.5</v>
      </c>
      <c r="AI267" s="33">
        <f t="shared" si="570"/>
        <v>0.9</v>
      </c>
    </row>
    <row r="268" spans="1:35" x14ac:dyDescent="0.35">
      <c r="A268" s="107"/>
      <c r="B268" s="5" t="s">
        <v>15</v>
      </c>
      <c r="C268" s="11">
        <v>0</v>
      </c>
      <c r="D268" s="11">
        <v>0</v>
      </c>
      <c r="E268" s="11">
        <v>0</v>
      </c>
      <c r="F268" s="11">
        <v>1</v>
      </c>
      <c r="G268" s="11">
        <v>2</v>
      </c>
      <c r="H268" s="11">
        <v>7</v>
      </c>
      <c r="I268" s="11">
        <f t="shared" si="577"/>
        <v>10</v>
      </c>
      <c r="J268" s="10"/>
      <c r="K268" s="11"/>
      <c r="L268" s="11"/>
      <c r="M268" s="11"/>
      <c r="N268" s="11"/>
      <c r="O268" s="11"/>
      <c r="P268" s="12"/>
      <c r="Q268" s="10"/>
      <c r="R268" s="11"/>
      <c r="S268" s="11"/>
      <c r="T268" s="11"/>
      <c r="U268" s="11"/>
      <c r="V268" s="11"/>
      <c r="W268" s="12"/>
      <c r="X268" s="11">
        <f t="shared" si="578"/>
        <v>0</v>
      </c>
      <c r="Y268" s="11">
        <f t="shared" si="579"/>
        <v>0</v>
      </c>
      <c r="Z268" s="11">
        <f t="shared" si="580"/>
        <v>0</v>
      </c>
      <c r="AA268" s="11">
        <f t="shared" si="581"/>
        <v>1</v>
      </c>
      <c r="AB268" s="11">
        <f t="shared" si="582"/>
        <v>2</v>
      </c>
      <c r="AC268" s="11">
        <f t="shared" si="583"/>
        <v>7</v>
      </c>
      <c r="AD268" s="12">
        <f t="shared" si="584"/>
        <v>10</v>
      </c>
      <c r="AE268" s="11"/>
      <c r="AF268" s="32">
        <f>(Y268*1+Z268*2+AA268*3+AB268*4+AC268*5)/AD268</f>
        <v>4.5999999999999996</v>
      </c>
      <c r="AG268" s="33">
        <f t="shared" si="569"/>
        <v>0.91999999999999993</v>
      </c>
      <c r="AH268">
        <f>(Y268*1+Z268*2+AA268*3+AB268*4+AC268*5)/(AD268-X268)</f>
        <v>4.5999999999999996</v>
      </c>
      <c r="AI268" s="33">
        <f t="shared" si="570"/>
        <v>0.91999999999999993</v>
      </c>
    </row>
    <row r="269" spans="1:35" ht="15" thickBot="1" x14ac:dyDescent="0.4">
      <c r="A269" s="107"/>
      <c r="B269" s="3" t="s">
        <v>16</v>
      </c>
      <c r="C269" s="11">
        <v>0</v>
      </c>
      <c r="D269" s="11">
        <v>0</v>
      </c>
      <c r="E269" s="11">
        <v>0</v>
      </c>
      <c r="F269" s="11">
        <v>1</v>
      </c>
      <c r="G269" s="11">
        <v>2</v>
      </c>
      <c r="H269" s="11">
        <v>7</v>
      </c>
      <c r="I269" s="11">
        <f t="shared" si="577"/>
        <v>10</v>
      </c>
      <c r="J269" s="10"/>
      <c r="K269" s="11"/>
      <c r="L269" s="11"/>
      <c r="M269" s="11"/>
      <c r="N269" s="11"/>
      <c r="O269" s="11"/>
      <c r="P269" s="12"/>
      <c r="Q269" s="10"/>
      <c r="R269" s="11"/>
      <c r="S269" s="11"/>
      <c r="T269" s="11"/>
      <c r="U269" s="11"/>
      <c r="V269" s="11"/>
      <c r="W269" s="12"/>
      <c r="X269" s="11">
        <f t="shared" si="578"/>
        <v>0</v>
      </c>
      <c r="Y269" s="11">
        <f t="shared" si="579"/>
        <v>0</v>
      </c>
      <c r="Z269" s="11">
        <f t="shared" si="580"/>
        <v>0</v>
      </c>
      <c r="AA269" s="11">
        <f t="shared" si="581"/>
        <v>1</v>
      </c>
      <c r="AB269" s="11">
        <f t="shared" si="582"/>
        <v>2</v>
      </c>
      <c r="AC269" s="11">
        <f t="shared" si="583"/>
        <v>7</v>
      </c>
      <c r="AD269" s="12">
        <f t="shared" si="584"/>
        <v>10</v>
      </c>
      <c r="AE269" s="11"/>
      <c r="AF269" s="32">
        <f>(Y269*1+Z269*2+AA269*3+AB269*4+AC269*5)/AD269</f>
        <v>4.5999999999999996</v>
      </c>
      <c r="AG269" s="33">
        <f t="shared" si="569"/>
        <v>0.91999999999999993</v>
      </c>
      <c r="AH269">
        <f>(Y269*1+Z269*2+AA269*3+AB269*4+AC269*5)/(AD269-X269)</f>
        <v>4.5999999999999996</v>
      </c>
      <c r="AI269" s="33">
        <f t="shared" si="570"/>
        <v>0.91999999999999993</v>
      </c>
    </row>
    <row r="270" spans="1:35" x14ac:dyDescent="0.35">
      <c r="A270" s="107"/>
      <c r="B270" s="103" t="s">
        <v>17</v>
      </c>
      <c r="C270" s="127" t="s">
        <v>2</v>
      </c>
      <c r="D270" s="127"/>
      <c r="E270" s="127"/>
      <c r="F270" s="127"/>
      <c r="G270" s="127"/>
      <c r="H270" s="127"/>
      <c r="I270" s="127"/>
      <c r="J270" s="126" t="s">
        <v>3</v>
      </c>
      <c r="K270" s="127"/>
      <c r="L270" s="127"/>
      <c r="M270" s="127"/>
      <c r="N270" s="127"/>
      <c r="O270" s="127"/>
      <c r="P270" s="128"/>
      <c r="Q270" s="126" t="s">
        <v>4</v>
      </c>
      <c r="R270" s="127"/>
      <c r="S270" s="127"/>
      <c r="T270" s="127"/>
      <c r="U270" s="127"/>
      <c r="V270" s="127"/>
      <c r="W270" s="128"/>
      <c r="X270" s="129" t="s">
        <v>19</v>
      </c>
      <c r="Y270" s="129"/>
      <c r="Z270" s="129"/>
      <c r="AA270" s="129"/>
      <c r="AB270" s="129"/>
      <c r="AC270" s="129"/>
      <c r="AD270" s="130"/>
      <c r="AE270" s="42"/>
      <c r="AF270" s="32"/>
      <c r="AG270" s="33"/>
      <c r="AI270" s="33"/>
    </row>
    <row r="271" spans="1:35" ht="15" thickBot="1" x14ac:dyDescent="0.4">
      <c r="A271" s="107"/>
      <c r="B271" s="104"/>
      <c r="C271" s="28">
        <v>0</v>
      </c>
      <c r="D271" s="28">
        <v>1</v>
      </c>
      <c r="E271" s="28">
        <v>2</v>
      </c>
      <c r="F271" s="28">
        <v>3</v>
      </c>
      <c r="G271" s="28">
        <v>4</v>
      </c>
      <c r="H271" s="28">
        <v>5</v>
      </c>
      <c r="I271" s="28" t="s">
        <v>5</v>
      </c>
      <c r="J271" s="53">
        <v>0</v>
      </c>
      <c r="K271" s="49">
        <v>1</v>
      </c>
      <c r="L271" s="49">
        <v>2</v>
      </c>
      <c r="M271" s="49">
        <v>3</v>
      </c>
      <c r="N271" s="49">
        <v>4</v>
      </c>
      <c r="O271" s="49">
        <v>5</v>
      </c>
      <c r="P271" s="54" t="s">
        <v>5</v>
      </c>
      <c r="Q271" s="55">
        <v>0</v>
      </c>
      <c r="R271" s="56">
        <v>1</v>
      </c>
      <c r="S271" s="56">
        <v>2</v>
      </c>
      <c r="T271" s="56">
        <v>3</v>
      </c>
      <c r="U271" s="56">
        <v>4</v>
      </c>
      <c r="V271" s="56">
        <v>5</v>
      </c>
      <c r="W271" s="57" t="s">
        <v>5</v>
      </c>
      <c r="X271" s="29">
        <v>0</v>
      </c>
      <c r="Y271" s="29">
        <v>1</v>
      </c>
      <c r="Z271" s="29">
        <v>2</v>
      </c>
      <c r="AA271" s="29">
        <v>3</v>
      </c>
      <c r="AB271" s="29">
        <v>4</v>
      </c>
      <c r="AC271" s="29">
        <v>5</v>
      </c>
      <c r="AD271" s="30" t="s">
        <v>5</v>
      </c>
      <c r="AE271" s="42"/>
      <c r="AF271" s="32"/>
      <c r="AG271" s="33"/>
      <c r="AI271" s="33"/>
    </row>
    <row r="272" spans="1:35" ht="15" thickBot="1" x14ac:dyDescent="0.4">
      <c r="A272" s="108"/>
      <c r="B272" s="6" t="s">
        <v>18</v>
      </c>
      <c r="C272" s="14">
        <v>0</v>
      </c>
      <c r="D272" s="14">
        <v>0</v>
      </c>
      <c r="E272" s="14">
        <v>0</v>
      </c>
      <c r="F272" s="14">
        <v>2</v>
      </c>
      <c r="G272" s="14">
        <v>3</v>
      </c>
      <c r="H272" s="14">
        <v>5</v>
      </c>
      <c r="I272" s="14">
        <f t="shared" ref="I272" si="585">SUM(C272:H272)</f>
        <v>10</v>
      </c>
      <c r="J272" s="13"/>
      <c r="K272" s="14"/>
      <c r="L272" s="14"/>
      <c r="M272" s="14"/>
      <c r="N272" s="14"/>
      <c r="O272" s="14"/>
      <c r="P272" s="15"/>
      <c r="Q272" s="14"/>
      <c r="R272" s="14"/>
      <c r="S272" s="14"/>
      <c r="T272" s="14"/>
      <c r="U272" s="14"/>
      <c r="V272" s="14"/>
      <c r="W272" s="14"/>
      <c r="X272" s="14">
        <f>C272+J272+Q272</f>
        <v>0</v>
      </c>
      <c r="Y272" s="14">
        <f t="shared" ref="Y272" si="586">D272+K272+R272</f>
        <v>0</v>
      </c>
      <c r="Z272" s="14">
        <f t="shared" ref="Z272" si="587">E272+L272+S272</f>
        <v>0</v>
      </c>
      <c r="AA272" s="14">
        <f t="shared" ref="AA272" si="588">F272+M272+T272</f>
        <v>2</v>
      </c>
      <c r="AB272" s="14">
        <f t="shared" ref="AB272" si="589">G272+N272+U272</f>
        <v>3</v>
      </c>
      <c r="AC272" s="14">
        <f t="shared" ref="AC272" si="590">H272+O272+V272</f>
        <v>5</v>
      </c>
      <c r="AD272" s="15">
        <f t="shared" ref="AD272" si="591">SUM(X272:AC272)</f>
        <v>10</v>
      </c>
      <c r="AE272" s="11"/>
      <c r="AF272" s="32">
        <f>(Y272*1+Z272*2+AA272*3+AB272*4+AC272*5)/AD272</f>
        <v>4.3</v>
      </c>
      <c r="AG272" s="33">
        <f t="shared" si="569"/>
        <v>0.86</v>
      </c>
      <c r="AH272">
        <f>(Y272*1+Z272*2+AA272*3+AB272*4+AC272*5)/(AD272-X272)</f>
        <v>4.3</v>
      </c>
      <c r="AI272" s="33">
        <f t="shared" si="570"/>
        <v>0.86</v>
      </c>
    </row>
    <row r="273" spans="1:35" x14ac:dyDescent="0.35">
      <c r="A273" s="116" t="s">
        <v>0</v>
      </c>
      <c r="B273" s="118" t="s">
        <v>1</v>
      </c>
      <c r="C273" s="120" t="s">
        <v>2</v>
      </c>
      <c r="D273" s="110"/>
      <c r="E273" s="110"/>
      <c r="F273" s="110"/>
      <c r="G273" s="110"/>
      <c r="H273" s="110"/>
      <c r="I273" s="121"/>
      <c r="J273" s="109" t="s">
        <v>3</v>
      </c>
      <c r="K273" s="110"/>
      <c r="L273" s="110"/>
      <c r="M273" s="110"/>
      <c r="N273" s="110"/>
      <c r="O273" s="110"/>
      <c r="P273" s="111"/>
      <c r="Q273" s="109" t="s">
        <v>4</v>
      </c>
      <c r="R273" s="110"/>
      <c r="S273" s="110"/>
      <c r="T273" s="110"/>
      <c r="U273" s="110"/>
      <c r="V273" s="110"/>
      <c r="W273" s="111"/>
      <c r="X273" s="112" t="s">
        <v>19</v>
      </c>
      <c r="Y273" s="113"/>
      <c r="Z273" s="113"/>
      <c r="AA273" s="113"/>
      <c r="AB273" s="113"/>
      <c r="AC273" s="113"/>
      <c r="AD273" s="114"/>
      <c r="AE273" s="42"/>
      <c r="AF273" s="32"/>
      <c r="AG273" s="33"/>
      <c r="AI273" s="33"/>
    </row>
    <row r="274" spans="1:35" x14ac:dyDescent="0.35">
      <c r="A274" s="117"/>
      <c r="B274" s="119"/>
      <c r="C274" s="18">
        <v>0</v>
      </c>
      <c r="D274" s="19">
        <v>1</v>
      </c>
      <c r="E274" s="19">
        <v>2</v>
      </c>
      <c r="F274" s="19">
        <v>3</v>
      </c>
      <c r="G274" s="19">
        <v>4</v>
      </c>
      <c r="H274" s="19">
        <v>5</v>
      </c>
      <c r="I274" s="22" t="s">
        <v>5</v>
      </c>
      <c r="J274" s="16">
        <v>0</v>
      </c>
      <c r="K274" s="19">
        <v>1</v>
      </c>
      <c r="L274" s="19">
        <v>2</v>
      </c>
      <c r="M274" s="19">
        <v>3</v>
      </c>
      <c r="N274" s="19">
        <v>4</v>
      </c>
      <c r="O274" s="19">
        <v>5</v>
      </c>
      <c r="P274" s="17" t="s">
        <v>5</v>
      </c>
      <c r="Q274" s="16">
        <v>0</v>
      </c>
      <c r="R274" s="19">
        <v>1</v>
      </c>
      <c r="S274" s="19">
        <v>2</v>
      </c>
      <c r="T274" s="19">
        <v>3</v>
      </c>
      <c r="U274" s="19">
        <v>4</v>
      </c>
      <c r="V274" s="19">
        <v>5</v>
      </c>
      <c r="W274" s="17" t="s">
        <v>5</v>
      </c>
      <c r="X274" s="23">
        <v>0</v>
      </c>
      <c r="Y274" s="21">
        <v>1</v>
      </c>
      <c r="Z274" s="21">
        <v>2</v>
      </c>
      <c r="AA274" s="21">
        <v>3</v>
      </c>
      <c r="AB274" s="21">
        <v>4</v>
      </c>
      <c r="AC274" s="21">
        <v>5</v>
      </c>
      <c r="AD274" s="24" t="s">
        <v>5</v>
      </c>
      <c r="AE274" s="42"/>
      <c r="AF274" s="32"/>
      <c r="AG274" s="33"/>
      <c r="AI274" s="33"/>
    </row>
    <row r="275" spans="1:35" x14ac:dyDescent="0.35">
      <c r="A275" s="107" t="s">
        <v>39</v>
      </c>
      <c r="B275" s="27" t="s">
        <v>7</v>
      </c>
      <c r="C275" s="11"/>
      <c r="D275" s="11"/>
      <c r="E275" s="11"/>
      <c r="F275" s="11"/>
      <c r="G275" s="11"/>
      <c r="H275" s="11"/>
      <c r="I275" s="11"/>
      <c r="J275" s="10">
        <v>0</v>
      </c>
      <c r="K275" s="11">
        <v>0</v>
      </c>
      <c r="L275" s="11">
        <v>0</v>
      </c>
      <c r="M275" s="11">
        <v>0</v>
      </c>
      <c r="N275" s="11">
        <v>3</v>
      </c>
      <c r="O275" s="11">
        <v>5</v>
      </c>
      <c r="P275" s="12">
        <f>SUM(J275:O275)</f>
        <v>8</v>
      </c>
      <c r="Q275" s="10"/>
      <c r="R275" s="11"/>
      <c r="S275" s="11"/>
      <c r="T275" s="11"/>
      <c r="U275" s="11"/>
      <c r="V275" s="11"/>
      <c r="W275" s="12"/>
      <c r="X275" s="10">
        <f>C275+J275+Q275</f>
        <v>0</v>
      </c>
      <c r="Y275" s="11">
        <f t="shared" ref="Y275" si="592">D275+K275+R275</f>
        <v>0</v>
      </c>
      <c r="Z275" s="11">
        <f t="shared" ref="Z275" si="593">E275+L275+S275</f>
        <v>0</v>
      </c>
      <c r="AA275" s="11">
        <f t="shared" ref="AA275" si="594">F275+M275+T275</f>
        <v>0</v>
      </c>
      <c r="AB275" s="11">
        <f t="shared" ref="AB275" si="595">G275+N275+U275</f>
        <v>3</v>
      </c>
      <c r="AC275" s="11">
        <f t="shared" ref="AC275" si="596">H275+O275+V275</f>
        <v>5</v>
      </c>
      <c r="AD275" s="12">
        <f t="shared" ref="AD275" si="597">SUM(X275:AC275)</f>
        <v>8</v>
      </c>
      <c r="AE275" s="11"/>
      <c r="AF275" s="32">
        <f>(Y275*1+Z275*2+AA275*3+AB275*4+AC275*5)/AD275</f>
        <v>4.625</v>
      </c>
      <c r="AG275" s="33">
        <f t="shared" si="569"/>
        <v>0.92500000000000004</v>
      </c>
      <c r="AH275">
        <f>(Y275*1+Z275*2+AA275*3+AB275*4+AC275*5)/(AD275-X275)</f>
        <v>4.625</v>
      </c>
      <c r="AI275" s="33">
        <f t="shared" si="570"/>
        <v>0.92500000000000004</v>
      </c>
    </row>
    <row r="276" spans="1:35" x14ac:dyDescent="0.35">
      <c r="A276" s="107"/>
      <c r="B276" s="27" t="s">
        <v>8</v>
      </c>
      <c r="C276" s="11"/>
      <c r="D276" s="11"/>
      <c r="E276" s="11"/>
      <c r="F276" s="11"/>
      <c r="G276" s="11"/>
      <c r="H276" s="11"/>
      <c r="I276" s="11"/>
      <c r="J276" s="10">
        <v>0</v>
      </c>
      <c r="K276" s="11">
        <v>0</v>
      </c>
      <c r="L276" s="11">
        <v>0</v>
      </c>
      <c r="M276" s="11">
        <v>1</v>
      </c>
      <c r="N276" s="11">
        <v>2</v>
      </c>
      <c r="O276" s="11">
        <v>5</v>
      </c>
      <c r="P276" s="12">
        <f t="shared" ref="P276:P279" si="598">SUM(J276:O276)</f>
        <v>8</v>
      </c>
      <c r="Q276" s="10"/>
      <c r="R276" s="11"/>
      <c r="S276" s="11"/>
      <c r="T276" s="11"/>
      <c r="U276" s="11"/>
      <c r="V276" s="11"/>
      <c r="W276" s="12"/>
      <c r="X276" s="10">
        <f t="shared" ref="X276:X279" si="599">C276+J276+Q276</f>
        <v>0</v>
      </c>
      <c r="Y276" s="11">
        <f t="shared" ref="Y276:Y279" si="600">D276+K276+R276</f>
        <v>0</v>
      </c>
      <c r="Z276" s="11">
        <f t="shared" ref="Z276:Z279" si="601">E276+L276+S276</f>
        <v>0</v>
      </c>
      <c r="AA276" s="11">
        <f t="shared" ref="AA276:AA279" si="602">F276+M276+T276</f>
        <v>1</v>
      </c>
      <c r="AB276" s="11">
        <f t="shared" ref="AB276:AB279" si="603">G276+N276+U276</f>
        <v>2</v>
      </c>
      <c r="AC276" s="11">
        <f t="shared" ref="AC276:AC279" si="604">H276+O276+V276</f>
        <v>5</v>
      </c>
      <c r="AD276" s="12">
        <f t="shared" ref="AD276:AD279" si="605">SUM(X276:AC276)</f>
        <v>8</v>
      </c>
      <c r="AE276" s="11"/>
      <c r="AF276" s="32">
        <f>(Y276*1+Z276*2+AA276*3+AB276*4+AC276*5)/AD276</f>
        <v>4.5</v>
      </c>
      <c r="AG276" s="33">
        <f t="shared" si="569"/>
        <v>0.9</v>
      </c>
      <c r="AH276">
        <f>(Y276*1+Z276*2+AA276*3+AB276*4+AC276*5)/(AD276-X276)</f>
        <v>4.5</v>
      </c>
      <c r="AI276" s="33">
        <f t="shared" si="570"/>
        <v>0.9</v>
      </c>
    </row>
    <row r="277" spans="1:35" x14ac:dyDescent="0.35">
      <c r="A277" s="107"/>
      <c r="B277" s="27" t="s">
        <v>9</v>
      </c>
      <c r="C277" s="11"/>
      <c r="D277" s="11"/>
      <c r="E277" s="11"/>
      <c r="F277" s="11"/>
      <c r="G277" s="11"/>
      <c r="H277" s="11"/>
      <c r="I277" s="11"/>
      <c r="J277" s="10">
        <v>0</v>
      </c>
      <c r="K277" s="11">
        <v>0</v>
      </c>
      <c r="L277" s="11">
        <v>1</v>
      </c>
      <c r="M277" s="11">
        <v>0</v>
      </c>
      <c r="N277" s="11">
        <v>1</v>
      </c>
      <c r="O277" s="11">
        <v>6</v>
      </c>
      <c r="P277" s="12">
        <f t="shared" si="598"/>
        <v>8</v>
      </c>
      <c r="Q277" s="10"/>
      <c r="R277" s="11"/>
      <c r="S277" s="11"/>
      <c r="T277" s="11"/>
      <c r="U277" s="11"/>
      <c r="V277" s="11"/>
      <c r="W277" s="12"/>
      <c r="X277" s="10">
        <f t="shared" si="599"/>
        <v>0</v>
      </c>
      <c r="Y277" s="11">
        <f t="shared" si="600"/>
        <v>0</v>
      </c>
      <c r="Z277" s="11">
        <f t="shared" si="601"/>
        <v>1</v>
      </c>
      <c r="AA277" s="11">
        <f t="shared" si="602"/>
        <v>0</v>
      </c>
      <c r="AB277" s="11">
        <f t="shared" si="603"/>
        <v>1</v>
      </c>
      <c r="AC277" s="11">
        <f t="shared" si="604"/>
        <v>6</v>
      </c>
      <c r="AD277" s="12">
        <f t="shared" si="605"/>
        <v>8</v>
      </c>
      <c r="AE277" s="11"/>
      <c r="AF277" s="32">
        <f>(Y277*1+Z277*2+AA277*3+AB277*4+AC277*5)/AD277</f>
        <v>4.5</v>
      </c>
      <c r="AG277" s="33">
        <f t="shared" si="569"/>
        <v>0.9</v>
      </c>
      <c r="AH277">
        <f>(Y277*1+Z277*2+AA277*3+AB277*4+AC277*5)/(AD277-X277)</f>
        <v>4.5</v>
      </c>
      <c r="AI277" s="33">
        <f t="shared" si="570"/>
        <v>0.9</v>
      </c>
    </row>
    <row r="278" spans="1:35" x14ac:dyDescent="0.35">
      <c r="A278" s="107"/>
      <c r="B278" s="27" t="s">
        <v>10</v>
      </c>
      <c r="C278" s="11"/>
      <c r="D278" s="11"/>
      <c r="E278" s="11"/>
      <c r="F278" s="11"/>
      <c r="G278" s="11"/>
      <c r="H278" s="11"/>
      <c r="I278" s="11"/>
      <c r="J278" s="10">
        <v>0</v>
      </c>
      <c r="K278" s="11">
        <v>0</v>
      </c>
      <c r="L278" s="11">
        <v>1</v>
      </c>
      <c r="M278" s="11">
        <v>0</v>
      </c>
      <c r="N278" s="11">
        <v>2</v>
      </c>
      <c r="O278" s="11">
        <v>5</v>
      </c>
      <c r="P278" s="12">
        <f t="shared" si="598"/>
        <v>8</v>
      </c>
      <c r="Q278" s="10"/>
      <c r="R278" s="11"/>
      <c r="S278" s="11"/>
      <c r="T278" s="11"/>
      <c r="U278" s="11"/>
      <c r="V278" s="11"/>
      <c r="W278" s="12"/>
      <c r="X278" s="10">
        <f t="shared" si="599"/>
        <v>0</v>
      </c>
      <c r="Y278" s="11">
        <f t="shared" si="600"/>
        <v>0</v>
      </c>
      <c r="Z278" s="11">
        <f t="shared" si="601"/>
        <v>1</v>
      </c>
      <c r="AA278" s="11">
        <f t="shared" si="602"/>
        <v>0</v>
      </c>
      <c r="AB278" s="11">
        <f t="shared" si="603"/>
        <v>2</v>
      </c>
      <c r="AC278" s="11">
        <f t="shared" si="604"/>
        <v>5</v>
      </c>
      <c r="AD278" s="12">
        <f t="shared" si="605"/>
        <v>8</v>
      </c>
      <c r="AE278" s="11"/>
      <c r="AF278" s="32">
        <f>(Y278*1+Z278*2+AA278*3+AB278*4+AC278*5)/AD278</f>
        <v>4.375</v>
      </c>
      <c r="AG278" s="33">
        <f t="shared" si="569"/>
        <v>0.875</v>
      </c>
      <c r="AH278">
        <f>(Y278*1+Z278*2+AA278*3+AB278*4+AC278*5)/(AD278-X278)</f>
        <v>4.375</v>
      </c>
      <c r="AI278" s="33">
        <f t="shared" si="570"/>
        <v>0.875</v>
      </c>
    </row>
    <row r="279" spans="1:35" x14ac:dyDescent="0.35">
      <c r="A279" s="107"/>
      <c r="B279" s="27" t="s">
        <v>11</v>
      </c>
      <c r="C279" s="11"/>
      <c r="D279" s="11"/>
      <c r="E279" s="11"/>
      <c r="F279" s="11"/>
      <c r="G279" s="11"/>
      <c r="H279" s="11"/>
      <c r="I279" s="11"/>
      <c r="J279" s="10">
        <v>0</v>
      </c>
      <c r="K279" s="11">
        <v>0</v>
      </c>
      <c r="L279" s="11">
        <v>0</v>
      </c>
      <c r="M279" s="11">
        <v>0</v>
      </c>
      <c r="N279" s="11">
        <v>1</v>
      </c>
      <c r="O279" s="11">
        <v>7</v>
      </c>
      <c r="P279" s="12">
        <f t="shared" si="598"/>
        <v>8</v>
      </c>
      <c r="Q279" s="10"/>
      <c r="R279" s="11"/>
      <c r="S279" s="11"/>
      <c r="T279" s="11"/>
      <c r="U279" s="11"/>
      <c r="V279" s="11"/>
      <c r="W279" s="12"/>
      <c r="X279" s="10">
        <f t="shared" si="599"/>
        <v>0</v>
      </c>
      <c r="Y279" s="11">
        <f t="shared" si="600"/>
        <v>0</v>
      </c>
      <c r="Z279" s="11">
        <f t="shared" si="601"/>
        <v>0</v>
      </c>
      <c r="AA279" s="11">
        <f t="shared" si="602"/>
        <v>0</v>
      </c>
      <c r="AB279" s="11">
        <f t="shared" si="603"/>
        <v>1</v>
      </c>
      <c r="AC279" s="11">
        <f t="shared" si="604"/>
        <v>7</v>
      </c>
      <c r="AD279" s="12">
        <f t="shared" si="605"/>
        <v>8</v>
      </c>
      <c r="AE279" s="11"/>
      <c r="AF279" s="32">
        <f>(Y279*1+Z279*2+AA279*3+AB279*4+AC279*5)/AD279</f>
        <v>4.875</v>
      </c>
      <c r="AG279" s="33">
        <f t="shared" si="569"/>
        <v>0.97499999999999998</v>
      </c>
      <c r="AH279">
        <f>(Y279*1+Z279*2+AA279*3+AB279*4+AC279*5)/(AD279-X279)</f>
        <v>4.875</v>
      </c>
      <c r="AI279" s="33">
        <f t="shared" si="570"/>
        <v>0.97499999999999998</v>
      </c>
    </row>
    <row r="280" spans="1:35" x14ac:dyDescent="0.35">
      <c r="A280" s="107"/>
      <c r="B280" s="115" t="s">
        <v>12</v>
      </c>
      <c r="C280" s="105" t="s">
        <v>2</v>
      </c>
      <c r="D280" s="101"/>
      <c r="E280" s="101"/>
      <c r="F280" s="101"/>
      <c r="G280" s="101"/>
      <c r="H280" s="101"/>
      <c r="I280" s="106"/>
      <c r="J280" s="100" t="s">
        <v>3</v>
      </c>
      <c r="K280" s="101"/>
      <c r="L280" s="101"/>
      <c r="M280" s="101"/>
      <c r="N280" s="101"/>
      <c r="O280" s="101"/>
      <c r="P280" s="102"/>
      <c r="Q280" s="100" t="s">
        <v>4</v>
      </c>
      <c r="R280" s="101"/>
      <c r="S280" s="101"/>
      <c r="T280" s="101"/>
      <c r="U280" s="101"/>
      <c r="V280" s="101"/>
      <c r="W280" s="102"/>
      <c r="X280" s="122" t="s">
        <v>19</v>
      </c>
      <c r="Y280" s="123"/>
      <c r="Z280" s="123"/>
      <c r="AA280" s="123"/>
      <c r="AB280" s="123"/>
      <c r="AC280" s="123"/>
      <c r="AD280" s="124"/>
      <c r="AE280" s="42"/>
      <c r="AF280" s="32"/>
      <c r="AG280" s="33"/>
      <c r="AI280" s="33"/>
    </row>
    <row r="281" spans="1:35" ht="15" thickBot="1" x14ac:dyDescent="0.4">
      <c r="A281" s="107"/>
      <c r="B281" s="115"/>
      <c r="C281" s="7">
        <v>0</v>
      </c>
      <c r="D281" s="8">
        <v>1</v>
      </c>
      <c r="E281" s="8">
        <v>2</v>
      </c>
      <c r="F281" s="8">
        <v>3</v>
      </c>
      <c r="G281" s="8">
        <v>4</v>
      </c>
      <c r="H281" s="8">
        <v>5</v>
      </c>
      <c r="I281" s="25" t="s">
        <v>5</v>
      </c>
      <c r="J281" s="16">
        <v>0</v>
      </c>
      <c r="K281" s="19">
        <v>1</v>
      </c>
      <c r="L281" s="19">
        <v>2</v>
      </c>
      <c r="M281" s="19">
        <v>3</v>
      </c>
      <c r="N281" s="19">
        <v>4</v>
      </c>
      <c r="O281" s="19">
        <v>5</v>
      </c>
      <c r="P281" s="17" t="s">
        <v>5</v>
      </c>
      <c r="Q281" s="16">
        <v>0</v>
      </c>
      <c r="R281" s="19">
        <v>1</v>
      </c>
      <c r="S281" s="19">
        <v>2</v>
      </c>
      <c r="T281" s="19">
        <v>3</v>
      </c>
      <c r="U281" s="19">
        <v>4</v>
      </c>
      <c r="V281" s="19">
        <v>5</v>
      </c>
      <c r="W281" s="17" t="s">
        <v>5</v>
      </c>
      <c r="X281" s="23">
        <v>0</v>
      </c>
      <c r="Y281" s="21">
        <v>1</v>
      </c>
      <c r="Z281" s="21">
        <v>2</v>
      </c>
      <c r="AA281" s="21">
        <v>3</v>
      </c>
      <c r="AB281" s="21">
        <v>4</v>
      </c>
      <c r="AC281" s="21">
        <v>5</v>
      </c>
      <c r="AD281" s="24" t="s">
        <v>5</v>
      </c>
      <c r="AE281" s="42"/>
      <c r="AF281" s="32"/>
      <c r="AG281" s="33"/>
      <c r="AI281" s="33"/>
    </row>
    <row r="282" spans="1:35" x14ac:dyDescent="0.35">
      <c r="A282" s="107"/>
      <c r="B282" s="4" t="s">
        <v>13</v>
      </c>
      <c r="C282" s="11"/>
      <c r="D282" s="11"/>
      <c r="E282" s="11"/>
      <c r="F282" s="11"/>
      <c r="G282" s="11"/>
      <c r="H282" s="11"/>
      <c r="I282" s="11"/>
      <c r="J282" s="10">
        <v>0</v>
      </c>
      <c r="K282" s="11">
        <v>0</v>
      </c>
      <c r="L282" s="11">
        <v>0</v>
      </c>
      <c r="M282" s="11">
        <v>0</v>
      </c>
      <c r="N282" s="11">
        <v>1</v>
      </c>
      <c r="O282" s="11">
        <v>7</v>
      </c>
      <c r="P282" s="12">
        <f>SUM(J282:O282)</f>
        <v>8</v>
      </c>
      <c r="Q282" s="10"/>
      <c r="R282" s="11"/>
      <c r="S282" s="11"/>
      <c r="T282" s="11"/>
      <c r="U282" s="11"/>
      <c r="V282" s="11"/>
      <c r="W282" s="12"/>
      <c r="X282" s="10">
        <f>C282+J282+Q282</f>
        <v>0</v>
      </c>
      <c r="Y282" s="11">
        <f t="shared" ref="Y282" si="606">D282+K282+R282</f>
        <v>0</v>
      </c>
      <c r="Z282" s="11">
        <f t="shared" ref="Z282" si="607">E282+L282+S282</f>
        <v>0</v>
      </c>
      <c r="AA282" s="11">
        <f t="shared" ref="AA282" si="608">F282+M282+T282</f>
        <v>0</v>
      </c>
      <c r="AB282" s="11">
        <f t="shared" ref="AB282" si="609">G282+N282+U282</f>
        <v>1</v>
      </c>
      <c r="AC282" s="11">
        <f t="shared" ref="AC282" si="610">H282+O282+V282</f>
        <v>7</v>
      </c>
      <c r="AD282" s="12">
        <f t="shared" ref="AD282" si="611">SUM(X282:AC282)</f>
        <v>8</v>
      </c>
      <c r="AE282" s="11"/>
      <c r="AF282" s="32">
        <f>(Y282*1+Z282*2+AA282*3+AB282*4+AC282*5)/AD282</f>
        <v>4.875</v>
      </c>
      <c r="AG282" s="33">
        <f t="shared" si="569"/>
        <v>0.97499999999999998</v>
      </c>
      <c r="AH282">
        <f>(Y282*1+Z282*2+AA282*3+AB282*4+AC282*5)/(AD282-X282)</f>
        <v>4.875</v>
      </c>
      <c r="AI282" s="33">
        <f t="shared" si="570"/>
        <v>0.97499999999999998</v>
      </c>
    </row>
    <row r="283" spans="1:35" x14ac:dyDescent="0.35">
      <c r="A283" s="107"/>
      <c r="B283" s="2" t="s">
        <v>14</v>
      </c>
      <c r="C283" s="11"/>
      <c r="D283" s="11"/>
      <c r="E283" s="11"/>
      <c r="F283" s="11"/>
      <c r="G283" s="11"/>
      <c r="H283" s="11"/>
      <c r="I283" s="11"/>
      <c r="J283" s="10">
        <v>0</v>
      </c>
      <c r="K283" s="11">
        <v>0</v>
      </c>
      <c r="L283" s="11">
        <v>0</v>
      </c>
      <c r="M283" s="11">
        <v>1</v>
      </c>
      <c r="N283" s="11">
        <v>2</v>
      </c>
      <c r="O283" s="11">
        <v>5</v>
      </c>
      <c r="P283" s="12">
        <f t="shared" ref="P283:P285" si="612">SUM(J283:O283)</f>
        <v>8</v>
      </c>
      <c r="Q283" s="10"/>
      <c r="R283" s="11"/>
      <c r="S283" s="11"/>
      <c r="T283" s="11"/>
      <c r="U283" s="11"/>
      <c r="V283" s="11"/>
      <c r="W283" s="12"/>
      <c r="X283" s="10">
        <f t="shared" ref="X283:X285" si="613">C283+J283+Q283</f>
        <v>0</v>
      </c>
      <c r="Y283" s="11">
        <f t="shared" ref="Y283:Y285" si="614">D283+K283+R283</f>
        <v>0</v>
      </c>
      <c r="Z283" s="11">
        <f t="shared" ref="Z283:Z285" si="615">E283+L283+S283</f>
        <v>0</v>
      </c>
      <c r="AA283" s="11">
        <f t="shared" ref="AA283:AA285" si="616">F283+M283+T283</f>
        <v>1</v>
      </c>
      <c r="AB283" s="11">
        <f t="shared" ref="AB283:AB285" si="617">G283+N283+U283</f>
        <v>2</v>
      </c>
      <c r="AC283" s="11">
        <f t="shared" ref="AC283:AC285" si="618">H283+O283+V283</f>
        <v>5</v>
      </c>
      <c r="AD283" s="12">
        <f t="shared" ref="AD283:AD285" si="619">SUM(X283:AC283)</f>
        <v>8</v>
      </c>
      <c r="AE283" s="11"/>
      <c r="AF283" s="32">
        <f>(Y283*1+Z283*2+AA283*3+AB283*4+AC283*5)/AD283</f>
        <v>4.5</v>
      </c>
      <c r="AG283" s="33">
        <f t="shared" si="569"/>
        <v>0.9</v>
      </c>
      <c r="AH283">
        <f>(Y283*1+Z283*2+AA283*3+AB283*4+AC283*5)/(AD283-X283)</f>
        <v>4.5</v>
      </c>
      <c r="AI283" s="33">
        <f t="shared" si="570"/>
        <v>0.9</v>
      </c>
    </row>
    <row r="284" spans="1:35" x14ac:dyDescent="0.35">
      <c r="A284" s="107"/>
      <c r="B284" s="5" t="s">
        <v>15</v>
      </c>
      <c r="C284" s="11"/>
      <c r="D284" s="11"/>
      <c r="E284" s="11"/>
      <c r="F284" s="11"/>
      <c r="G284" s="11"/>
      <c r="H284" s="11"/>
      <c r="I284" s="11"/>
      <c r="J284" s="10">
        <v>0</v>
      </c>
      <c r="K284" s="11">
        <v>0</v>
      </c>
      <c r="L284" s="11">
        <v>1</v>
      </c>
      <c r="M284" s="11">
        <v>1</v>
      </c>
      <c r="N284" s="11">
        <v>2</v>
      </c>
      <c r="O284" s="11">
        <v>4</v>
      </c>
      <c r="P284" s="12">
        <f t="shared" si="612"/>
        <v>8</v>
      </c>
      <c r="Q284" s="10"/>
      <c r="R284" s="11"/>
      <c r="S284" s="11"/>
      <c r="T284" s="11"/>
      <c r="U284" s="11"/>
      <c r="V284" s="11"/>
      <c r="W284" s="12"/>
      <c r="X284" s="10">
        <f t="shared" si="613"/>
        <v>0</v>
      </c>
      <c r="Y284" s="11">
        <f t="shared" si="614"/>
        <v>0</v>
      </c>
      <c r="Z284" s="11">
        <f t="shared" si="615"/>
        <v>1</v>
      </c>
      <c r="AA284" s="11">
        <f t="shared" si="616"/>
        <v>1</v>
      </c>
      <c r="AB284" s="11">
        <f t="shared" si="617"/>
        <v>2</v>
      </c>
      <c r="AC284" s="11">
        <f t="shared" si="618"/>
        <v>4</v>
      </c>
      <c r="AD284" s="12">
        <f t="shared" si="619"/>
        <v>8</v>
      </c>
      <c r="AE284" s="11"/>
      <c r="AF284" s="32">
        <f>(Y284*1+Z284*2+AA284*3+AB284*4+AC284*5)/AD284</f>
        <v>4.125</v>
      </c>
      <c r="AG284" s="33">
        <f t="shared" si="569"/>
        <v>0.82499999999999996</v>
      </c>
      <c r="AH284">
        <f>(Y284*1+Z284*2+AA284*3+AB284*4+AC284*5)/(AD284-X284)</f>
        <v>4.125</v>
      </c>
      <c r="AI284" s="33">
        <f t="shared" si="570"/>
        <v>0.82499999999999996</v>
      </c>
    </row>
    <row r="285" spans="1:35" ht="15" thickBot="1" x14ac:dyDescent="0.4">
      <c r="A285" s="107"/>
      <c r="B285" s="3" t="s">
        <v>16</v>
      </c>
      <c r="C285" s="11"/>
      <c r="D285" s="11"/>
      <c r="E285" s="11"/>
      <c r="F285" s="11"/>
      <c r="G285" s="11"/>
      <c r="H285" s="11"/>
      <c r="I285" s="11"/>
      <c r="J285" s="10">
        <v>0</v>
      </c>
      <c r="K285" s="11">
        <v>0</v>
      </c>
      <c r="L285" s="11">
        <v>0</v>
      </c>
      <c r="M285" s="11">
        <v>0</v>
      </c>
      <c r="N285" s="11">
        <v>1</v>
      </c>
      <c r="O285" s="11">
        <v>7</v>
      </c>
      <c r="P285" s="12">
        <f t="shared" si="612"/>
        <v>8</v>
      </c>
      <c r="Q285" s="10"/>
      <c r="R285" s="11"/>
      <c r="S285" s="11"/>
      <c r="T285" s="11"/>
      <c r="U285" s="11"/>
      <c r="V285" s="11"/>
      <c r="W285" s="12"/>
      <c r="X285" s="10">
        <f t="shared" si="613"/>
        <v>0</v>
      </c>
      <c r="Y285" s="11">
        <f t="shared" si="614"/>
        <v>0</v>
      </c>
      <c r="Z285" s="11">
        <f t="shared" si="615"/>
        <v>0</v>
      </c>
      <c r="AA285" s="11">
        <f t="shared" si="616"/>
        <v>0</v>
      </c>
      <c r="AB285" s="11">
        <f t="shared" si="617"/>
        <v>1</v>
      </c>
      <c r="AC285" s="11">
        <f t="shared" si="618"/>
        <v>7</v>
      </c>
      <c r="AD285" s="12">
        <f t="shared" si="619"/>
        <v>8</v>
      </c>
      <c r="AE285" s="11"/>
      <c r="AF285" s="32">
        <f>(Y285*1+Z285*2+AA285*3+AB285*4+AC285*5)/AD285</f>
        <v>4.875</v>
      </c>
      <c r="AG285" s="33">
        <f t="shared" si="569"/>
        <v>0.97499999999999998</v>
      </c>
      <c r="AH285">
        <f>(Y285*1+Z285*2+AA285*3+AB285*4+AC285*5)/(AD285-X285)</f>
        <v>4.875</v>
      </c>
      <c r="AI285" s="33">
        <f t="shared" si="570"/>
        <v>0.97499999999999998</v>
      </c>
    </row>
    <row r="286" spans="1:35" x14ac:dyDescent="0.35">
      <c r="A286" s="107"/>
      <c r="B286" s="103" t="s">
        <v>17</v>
      </c>
      <c r="C286" s="11"/>
      <c r="D286" s="11"/>
      <c r="E286" s="11"/>
      <c r="F286" s="11"/>
      <c r="G286" s="11"/>
      <c r="H286" s="11"/>
      <c r="I286" s="11"/>
      <c r="J286" s="100" t="s">
        <v>3</v>
      </c>
      <c r="K286" s="101"/>
      <c r="L286" s="101"/>
      <c r="M286" s="101"/>
      <c r="N286" s="101"/>
      <c r="O286" s="101"/>
      <c r="P286" s="102"/>
      <c r="Q286" s="100" t="s">
        <v>4</v>
      </c>
      <c r="R286" s="101"/>
      <c r="S286" s="101"/>
      <c r="T286" s="101"/>
      <c r="U286" s="101"/>
      <c r="V286" s="101"/>
      <c r="W286" s="102"/>
      <c r="X286" s="122" t="s">
        <v>19</v>
      </c>
      <c r="Y286" s="123"/>
      <c r="Z286" s="123"/>
      <c r="AA286" s="123"/>
      <c r="AB286" s="123"/>
      <c r="AC286" s="123"/>
      <c r="AD286" s="124"/>
      <c r="AE286" s="42"/>
      <c r="AF286" s="32"/>
      <c r="AG286" s="33"/>
      <c r="AI286" s="33"/>
    </row>
    <row r="287" spans="1:35" ht="15" thickBot="1" x14ac:dyDescent="0.4">
      <c r="A287" s="107"/>
      <c r="B287" s="104"/>
      <c r="C287" s="11"/>
      <c r="D287" s="11"/>
      <c r="E287" s="11"/>
      <c r="F287" s="11"/>
      <c r="G287" s="11"/>
      <c r="H287" s="11"/>
      <c r="I287" s="11"/>
      <c r="J287" s="16">
        <v>0</v>
      </c>
      <c r="K287" s="19">
        <v>1</v>
      </c>
      <c r="L287" s="19">
        <v>2</v>
      </c>
      <c r="M287" s="19">
        <v>3</v>
      </c>
      <c r="N287" s="19">
        <v>4</v>
      </c>
      <c r="O287" s="19">
        <v>5</v>
      </c>
      <c r="P287" s="17" t="s">
        <v>5</v>
      </c>
      <c r="Q287" s="16">
        <v>0</v>
      </c>
      <c r="R287" s="19">
        <v>1</v>
      </c>
      <c r="S287" s="19">
        <v>2</v>
      </c>
      <c r="T287" s="19">
        <v>3</v>
      </c>
      <c r="U287" s="19">
        <v>4</v>
      </c>
      <c r="V287" s="19">
        <v>5</v>
      </c>
      <c r="W287" s="17" t="s">
        <v>5</v>
      </c>
      <c r="X287" s="23">
        <v>0</v>
      </c>
      <c r="Y287" s="21">
        <v>1</v>
      </c>
      <c r="Z287" s="21">
        <v>2</v>
      </c>
      <c r="AA287" s="21">
        <v>3</v>
      </c>
      <c r="AB287" s="21">
        <v>4</v>
      </c>
      <c r="AC287" s="21">
        <v>5</v>
      </c>
      <c r="AD287" s="24" t="s">
        <v>5</v>
      </c>
      <c r="AE287" s="42"/>
      <c r="AF287" s="32"/>
      <c r="AG287" s="33"/>
      <c r="AI287" s="33"/>
    </row>
    <row r="288" spans="1:35" ht="15" thickBot="1" x14ac:dyDescent="0.4">
      <c r="A288" s="108"/>
      <c r="B288" s="6" t="s">
        <v>18</v>
      </c>
      <c r="C288" s="14"/>
      <c r="D288" s="14"/>
      <c r="E288" s="14"/>
      <c r="F288" s="14"/>
      <c r="G288" s="14"/>
      <c r="H288" s="14"/>
      <c r="I288" s="14"/>
      <c r="J288" s="13">
        <v>0</v>
      </c>
      <c r="K288" s="14">
        <v>0</v>
      </c>
      <c r="L288" s="14">
        <v>1</v>
      </c>
      <c r="M288" s="14">
        <v>2</v>
      </c>
      <c r="N288" s="14">
        <v>1</v>
      </c>
      <c r="O288" s="14">
        <v>4</v>
      </c>
      <c r="P288" s="15">
        <f>SUM(J288:O288)</f>
        <v>8</v>
      </c>
      <c r="Q288" s="13"/>
      <c r="R288" s="14"/>
      <c r="S288" s="14"/>
      <c r="T288" s="14"/>
      <c r="U288" s="14"/>
      <c r="V288" s="14"/>
      <c r="W288" s="15"/>
      <c r="X288" s="13">
        <f>C288+J288+Q288</f>
        <v>0</v>
      </c>
      <c r="Y288" s="14">
        <f t="shared" ref="Y288" si="620">D288+K288+R288</f>
        <v>0</v>
      </c>
      <c r="Z288" s="14">
        <f t="shared" ref="Z288" si="621">E288+L288+S288</f>
        <v>1</v>
      </c>
      <c r="AA288" s="14">
        <f t="shared" ref="AA288" si="622">F288+M288+T288</f>
        <v>2</v>
      </c>
      <c r="AB288" s="14">
        <f t="shared" ref="AB288" si="623">G288+N288+U288</f>
        <v>1</v>
      </c>
      <c r="AC288" s="14">
        <f t="shared" ref="AC288" si="624">H288+O288+V288</f>
        <v>4</v>
      </c>
      <c r="AD288" s="15">
        <f t="shared" ref="AD288" si="625">SUM(X288:AC288)</f>
        <v>8</v>
      </c>
      <c r="AE288" s="11"/>
      <c r="AF288" s="32">
        <f>(Y288*1+Z288*2+AA288*3+AB288*4+AC288*5)/AD288</f>
        <v>4</v>
      </c>
      <c r="AG288" s="33">
        <f t="shared" si="569"/>
        <v>0.8</v>
      </c>
      <c r="AH288">
        <f>(Y288*1+Z288*2+AA288*3+AB288*4+AC288*5)/(AD288-X288)</f>
        <v>4</v>
      </c>
      <c r="AI288" s="33">
        <f t="shared" si="570"/>
        <v>0.8</v>
      </c>
    </row>
    <row r="289" spans="1:35" x14ac:dyDescent="0.35">
      <c r="A289" s="116" t="s">
        <v>0</v>
      </c>
      <c r="B289" s="118" t="s">
        <v>1</v>
      </c>
      <c r="C289" s="120" t="s">
        <v>2</v>
      </c>
      <c r="D289" s="110"/>
      <c r="E289" s="110"/>
      <c r="F289" s="110"/>
      <c r="G289" s="110"/>
      <c r="H289" s="110"/>
      <c r="I289" s="121"/>
      <c r="J289" s="109" t="s">
        <v>3</v>
      </c>
      <c r="K289" s="110"/>
      <c r="L289" s="110"/>
      <c r="M289" s="110"/>
      <c r="N289" s="110"/>
      <c r="O289" s="110"/>
      <c r="P289" s="111"/>
      <c r="Q289" s="109" t="s">
        <v>4</v>
      </c>
      <c r="R289" s="110"/>
      <c r="S289" s="110"/>
      <c r="T289" s="110"/>
      <c r="U289" s="110"/>
      <c r="V289" s="110"/>
      <c r="W289" s="111"/>
      <c r="X289" s="112" t="s">
        <v>19</v>
      </c>
      <c r="Y289" s="113"/>
      <c r="Z289" s="113"/>
      <c r="AA289" s="113"/>
      <c r="AB289" s="113"/>
      <c r="AC289" s="113"/>
      <c r="AD289" s="114"/>
      <c r="AE289" s="42"/>
      <c r="AF289" s="32"/>
      <c r="AG289" s="33"/>
      <c r="AI289" s="33"/>
    </row>
    <row r="290" spans="1:35" x14ac:dyDescent="0.35">
      <c r="A290" s="117"/>
      <c r="B290" s="119"/>
      <c r="C290" s="18">
        <v>0</v>
      </c>
      <c r="D290" s="19">
        <v>1</v>
      </c>
      <c r="E290" s="19">
        <v>2</v>
      </c>
      <c r="F290" s="19">
        <v>3</v>
      </c>
      <c r="G290" s="19">
        <v>4</v>
      </c>
      <c r="H290" s="19">
        <v>5</v>
      </c>
      <c r="I290" s="22" t="s">
        <v>5</v>
      </c>
      <c r="J290" s="16">
        <v>0</v>
      </c>
      <c r="K290" s="19">
        <v>1</v>
      </c>
      <c r="L290" s="19">
        <v>2</v>
      </c>
      <c r="M290" s="19">
        <v>3</v>
      </c>
      <c r="N290" s="19">
        <v>4</v>
      </c>
      <c r="O290" s="19">
        <v>5</v>
      </c>
      <c r="P290" s="17" t="s">
        <v>5</v>
      </c>
      <c r="Q290" s="16">
        <v>0</v>
      </c>
      <c r="R290" s="19">
        <v>1</v>
      </c>
      <c r="S290" s="19">
        <v>2</v>
      </c>
      <c r="T290" s="19">
        <v>3</v>
      </c>
      <c r="U290" s="19">
        <v>4</v>
      </c>
      <c r="V290" s="19">
        <v>5</v>
      </c>
      <c r="W290" s="17" t="s">
        <v>5</v>
      </c>
      <c r="X290" s="23">
        <v>0</v>
      </c>
      <c r="Y290" s="21">
        <v>1</v>
      </c>
      <c r="Z290" s="21">
        <v>2</v>
      </c>
      <c r="AA290" s="21">
        <v>3</v>
      </c>
      <c r="AB290" s="21">
        <v>4</v>
      </c>
      <c r="AC290" s="21">
        <v>5</v>
      </c>
      <c r="AD290" s="24" t="s">
        <v>5</v>
      </c>
      <c r="AE290" s="42"/>
      <c r="AF290" s="32"/>
      <c r="AG290" s="33"/>
      <c r="AI290" s="33"/>
    </row>
    <row r="291" spans="1:35" x14ac:dyDescent="0.35">
      <c r="A291" s="107" t="s">
        <v>50</v>
      </c>
      <c r="B291" s="27" t="s">
        <v>7</v>
      </c>
      <c r="C291" s="11"/>
      <c r="D291" s="11"/>
      <c r="E291" s="11"/>
      <c r="F291" s="11"/>
      <c r="G291" s="11"/>
      <c r="H291" s="11"/>
      <c r="I291" s="11"/>
      <c r="J291" s="10"/>
      <c r="K291" s="11"/>
      <c r="L291" s="11"/>
      <c r="M291" s="11"/>
      <c r="N291" s="11"/>
      <c r="O291" s="11"/>
      <c r="P291" s="12"/>
      <c r="Q291" s="10">
        <v>0</v>
      </c>
      <c r="R291" s="11">
        <v>0</v>
      </c>
      <c r="S291" s="11">
        <v>0</v>
      </c>
      <c r="T291" s="11">
        <v>0</v>
      </c>
      <c r="U291" s="11">
        <v>2</v>
      </c>
      <c r="V291" s="11">
        <v>15</v>
      </c>
      <c r="W291" s="12">
        <v>17</v>
      </c>
      <c r="X291" s="10">
        <f>C291+J291+Q291</f>
        <v>0</v>
      </c>
      <c r="Y291" s="11">
        <f t="shared" ref="Y291" si="626">D291+K291+R291</f>
        <v>0</v>
      </c>
      <c r="Z291" s="11">
        <f t="shared" ref="Z291" si="627">E291+L291+S291</f>
        <v>0</v>
      </c>
      <c r="AA291" s="11">
        <f t="shared" ref="AA291" si="628">F291+M291+T291</f>
        <v>0</v>
      </c>
      <c r="AB291" s="11">
        <f t="shared" ref="AB291" si="629">G291+N291+U291</f>
        <v>2</v>
      </c>
      <c r="AC291" s="11">
        <f t="shared" ref="AC291" si="630">H291+O291+V291</f>
        <v>15</v>
      </c>
      <c r="AD291" s="12">
        <f t="shared" ref="AD291" si="631">SUM(X291:AC291)</f>
        <v>17</v>
      </c>
      <c r="AE291" s="11"/>
      <c r="AF291" s="32">
        <f>(Y291*1+Z291*2+AA291*3+AB291*4+AC291*5)/AD291</f>
        <v>4.882352941176471</v>
      </c>
      <c r="AG291" s="33">
        <f t="shared" si="569"/>
        <v>0.9764705882352942</v>
      </c>
      <c r="AH291">
        <f>(Y291*1+Z291*2+AA291*3+AB291*4+AC291*5)/(AD291-X291)</f>
        <v>4.882352941176471</v>
      </c>
      <c r="AI291" s="33">
        <f t="shared" si="570"/>
        <v>0.9764705882352942</v>
      </c>
    </row>
    <row r="292" spans="1:35" x14ac:dyDescent="0.35">
      <c r="A292" s="107"/>
      <c r="B292" s="27" t="s">
        <v>8</v>
      </c>
      <c r="C292" s="11"/>
      <c r="D292" s="11"/>
      <c r="E292" s="11"/>
      <c r="F292" s="11"/>
      <c r="G292" s="11"/>
      <c r="H292" s="11"/>
      <c r="I292" s="11"/>
      <c r="J292" s="10"/>
      <c r="K292" s="11"/>
      <c r="L292" s="11"/>
      <c r="M292" s="11"/>
      <c r="N292" s="11"/>
      <c r="O292" s="11"/>
      <c r="P292" s="12"/>
      <c r="Q292" s="10">
        <v>0</v>
      </c>
      <c r="R292" s="11">
        <v>0</v>
      </c>
      <c r="S292" s="11">
        <v>0</v>
      </c>
      <c r="T292" s="11">
        <v>0</v>
      </c>
      <c r="U292" s="11">
        <v>2</v>
      </c>
      <c r="V292" s="11">
        <v>15</v>
      </c>
      <c r="W292" s="12">
        <v>17</v>
      </c>
      <c r="X292" s="10">
        <f t="shared" ref="X292:X295" si="632">C292+J292+Q292</f>
        <v>0</v>
      </c>
      <c r="Y292" s="11">
        <f t="shared" ref="Y292:Y295" si="633">D292+K292+R292</f>
        <v>0</v>
      </c>
      <c r="Z292" s="11">
        <f t="shared" ref="Z292:Z295" si="634">E292+L292+S292</f>
        <v>0</v>
      </c>
      <c r="AA292" s="11">
        <f t="shared" ref="AA292:AA295" si="635">F292+M292+T292</f>
        <v>0</v>
      </c>
      <c r="AB292" s="11">
        <f t="shared" ref="AB292:AB295" si="636">G292+N292+U292</f>
        <v>2</v>
      </c>
      <c r="AC292" s="11">
        <f t="shared" ref="AC292:AC295" si="637">H292+O292+V292</f>
        <v>15</v>
      </c>
      <c r="AD292" s="12">
        <f t="shared" ref="AD292:AD295" si="638">SUM(X292:AC292)</f>
        <v>17</v>
      </c>
      <c r="AE292" s="11"/>
      <c r="AF292" s="32">
        <f>(Y292*1+Z292*2+AA292*3+AB292*4+AC292*5)/AD292</f>
        <v>4.882352941176471</v>
      </c>
      <c r="AG292" s="33">
        <f t="shared" si="569"/>
        <v>0.9764705882352942</v>
      </c>
      <c r="AH292">
        <f>(Y292*1+Z292*2+AA292*3+AB292*4+AC292*5)/(AD292-X292)</f>
        <v>4.882352941176471</v>
      </c>
      <c r="AI292" s="33">
        <f t="shared" si="570"/>
        <v>0.9764705882352942</v>
      </c>
    </row>
    <row r="293" spans="1:35" x14ac:dyDescent="0.35">
      <c r="A293" s="107"/>
      <c r="B293" s="27" t="s">
        <v>9</v>
      </c>
      <c r="C293" s="11"/>
      <c r="D293" s="11"/>
      <c r="E293" s="11"/>
      <c r="F293" s="11"/>
      <c r="G293" s="11"/>
      <c r="H293" s="11"/>
      <c r="I293" s="11"/>
      <c r="J293" s="10"/>
      <c r="K293" s="11"/>
      <c r="L293" s="11"/>
      <c r="M293" s="11"/>
      <c r="N293" s="11"/>
      <c r="O293" s="11"/>
      <c r="P293" s="12"/>
      <c r="Q293" s="10">
        <v>0</v>
      </c>
      <c r="R293" s="11">
        <v>0</v>
      </c>
      <c r="S293" s="11">
        <v>0</v>
      </c>
      <c r="T293" s="11">
        <v>0</v>
      </c>
      <c r="U293" s="11">
        <v>1</v>
      </c>
      <c r="V293" s="11">
        <v>16</v>
      </c>
      <c r="W293" s="12">
        <v>17</v>
      </c>
      <c r="X293" s="10">
        <f t="shared" si="632"/>
        <v>0</v>
      </c>
      <c r="Y293" s="11">
        <f t="shared" si="633"/>
        <v>0</v>
      </c>
      <c r="Z293" s="11">
        <f t="shared" si="634"/>
        <v>0</v>
      </c>
      <c r="AA293" s="11">
        <f t="shared" si="635"/>
        <v>0</v>
      </c>
      <c r="AB293" s="11">
        <f t="shared" si="636"/>
        <v>1</v>
      </c>
      <c r="AC293" s="11">
        <f t="shared" si="637"/>
        <v>16</v>
      </c>
      <c r="AD293" s="12">
        <f t="shared" si="638"/>
        <v>17</v>
      </c>
      <c r="AE293" s="11"/>
      <c r="AF293" s="32">
        <f>(Y293*1+Z293*2+AA293*3+AB293*4+AC293*5)/AD293</f>
        <v>4.9411764705882355</v>
      </c>
      <c r="AG293" s="33">
        <f t="shared" si="569"/>
        <v>0.9882352941176471</v>
      </c>
      <c r="AH293">
        <f>(Y293*1+Z293*2+AA293*3+AB293*4+AC293*5)/(AD293-X293)</f>
        <v>4.9411764705882355</v>
      </c>
      <c r="AI293" s="33">
        <f t="shared" si="570"/>
        <v>0.9882352941176471</v>
      </c>
    </row>
    <row r="294" spans="1:35" x14ac:dyDescent="0.35">
      <c r="A294" s="107"/>
      <c r="B294" s="27" t="s">
        <v>10</v>
      </c>
      <c r="C294" s="11"/>
      <c r="D294" s="11"/>
      <c r="E294" s="11"/>
      <c r="F294" s="11"/>
      <c r="G294" s="11"/>
      <c r="H294" s="11"/>
      <c r="I294" s="11"/>
      <c r="J294" s="10"/>
      <c r="K294" s="11"/>
      <c r="L294" s="11"/>
      <c r="M294" s="11"/>
      <c r="N294" s="11"/>
      <c r="O294" s="11"/>
      <c r="P294" s="12"/>
      <c r="Q294" s="10">
        <v>0</v>
      </c>
      <c r="R294" s="11">
        <v>0</v>
      </c>
      <c r="S294" s="11">
        <v>0</v>
      </c>
      <c r="T294" s="11">
        <v>0</v>
      </c>
      <c r="U294" s="11">
        <v>2</v>
      </c>
      <c r="V294" s="11">
        <v>15</v>
      </c>
      <c r="W294" s="12">
        <v>17</v>
      </c>
      <c r="X294" s="10">
        <f t="shared" si="632"/>
        <v>0</v>
      </c>
      <c r="Y294" s="11">
        <f t="shared" si="633"/>
        <v>0</v>
      </c>
      <c r="Z294" s="11">
        <f t="shared" si="634"/>
        <v>0</v>
      </c>
      <c r="AA294" s="11">
        <f t="shared" si="635"/>
        <v>0</v>
      </c>
      <c r="AB294" s="11">
        <f t="shared" si="636"/>
        <v>2</v>
      </c>
      <c r="AC294" s="11">
        <f t="shared" si="637"/>
        <v>15</v>
      </c>
      <c r="AD294" s="12">
        <f t="shared" si="638"/>
        <v>17</v>
      </c>
      <c r="AE294" s="11"/>
      <c r="AF294" s="32">
        <f>(Y294*1+Z294*2+AA294*3+AB294*4+AC294*5)/AD294</f>
        <v>4.882352941176471</v>
      </c>
      <c r="AG294" s="33">
        <f t="shared" si="569"/>
        <v>0.9764705882352942</v>
      </c>
      <c r="AH294">
        <f>(Y294*1+Z294*2+AA294*3+AB294*4+AC294*5)/(AD294-X294)</f>
        <v>4.882352941176471</v>
      </c>
      <c r="AI294" s="33">
        <f t="shared" si="570"/>
        <v>0.9764705882352942</v>
      </c>
    </row>
    <row r="295" spans="1:35" x14ac:dyDescent="0.35">
      <c r="A295" s="107"/>
      <c r="B295" s="27" t="s">
        <v>11</v>
      </c>
      <c r="C295" s="11"/>
      <c r="D295" s="11"/>
      <c r="E295" s="11"/>
      <c r="F295" s="11"/>
      <c r="G295" s="11"/>
      <c r="H295" s="11"/>
      <c r="I295" s="11"/>
      <c r="J295" s="10"/>
      <c r="K295" s="11"/>
      <c r="L295" s="11"/>
      <c r="M295" s="11"/>
      <c r="N295" s="11"/>
      <c r="O295" s="11"/>
      <c r="P295" s="12"/>
      <c r="Q295" s="10">
        <v>0</v>
      </c>
      <c r="R295" s="11">
        <v>0</v>
      </c>
      <c r="S295" s="11">
        <v>0</v>
      </c>
      <c r="T295" s="11">
        <v>0</v>
      </c>
      <c r="U295" s="11">
        <v>2</v>
      </c>
      <c r="V295" s="11">
        <v>15</v>
      </c>
      <c r="W295" s="12">
        <v>17</v>
      </c>
      <c r="X295" s="10">
        <f t="shared" si="632"/>
        <v>0</v>
      </c>
      <c r="Y295" s="11">
        <f t="shared" si="633"/>
        <v>0</v>
      </c>
      <c r="Z295" s="11">
        <f t="shared" si="634"/>
        <v>0</v>
      </c>
      <c r="AA295" s="11">
        <f t="shared" si="635"/>
        <v>0</v>
      </c>
      <c r="AB295" s="11">
        <f t="shared" si="636"/>
        <v>2</v>
      </c>
      <c r="AC295" s="11">
        <f t="shared" si="637"/>
        <v>15</v>
      </c>
      <c r="AD295" s="12">
        <f t="shared" si="638"/>
        <v>17</v>
      </c>
      <c r="AE295" s="11"/>
      <c r="AF295" s="32">
        <f>(Y295*1+Z295*2+AA295*3+AB295*4+AC295*5)/AD295</f>
        <v>4.882352941176471</v>
      </c>
      <c r="AG295" s="33">
        <f t="shared" si="569"/>
        <v>0.9764705882352942</v>
      </c>
      <c r="AH295">
        <f>(Y295*1+Z295*2+AA295*3+AB295*4+AC295*5)/(AD295-X295)</f>
        <v>4.882352941176471</v>
      </c>
      <c r="AI295" s="33">
        <f t="shared" si="570"/>
        <v>0.9764705882352942</v>
      </c>
    </row>
    <row r="296" spans="1:35" x14ac:dyDescent="0.35">
      <c r="A296" s="107"/>
      <c r="B296" s="115" t="s">
        <v>12</v>
      </c>
      <c r="C296" s="105" t="s">
        <v>2</v>
      </c>
      <c r="D296" s="101"/>
      <c r="E296" s="101"/>
      <c r="F296" s="101"/>
      <c r="G296" s="101"/>
      <c r="H296" s="101"/>
      <c r="I296" s="106"/>
      <c r="J296" s="100" t="s">
        <v>3</v>
      </c>
      <c r="K296" s="101"/>
      <c r="L296" s="101"/>
      <c r="M296" s="101"/>
      <c r="N296" s="101"/>
      <c r="O296" s="101"/>
      <c r="P296" s="102"/>
      <c r="Q296" s="100" t="s">
        <v>4</v>
      </c>
      <c r="R296" s="101"/>
      <c r="S296" s="101"/>
      <c r="T296" s="101"/>
      <c r="U296" s="101"/>
      <c r="V296" s="101"/>
      <c r="W296" s="102"/>
      <c r="X296" s="122" t="s">
        <v>19</v>
      </c>
      <c r="Y296" s="123"/>
      <c r="Z296" s="123"/>
      <c r="AA296" s="123"/>
      <c r="AB296" s="123"/>
      <c r="AC296" s="123"/>
      <c r="AD296" s="124"/>
      <c r="AE296" s="42"/>
      <c r="AF296" s="32"/>
      <c r="AG296" s="33"/>
      <c r="AI296" s="33"/>
    </row>
    <row r="297" spans="1:35" ht="15" thickBot="1" x14ac:dyDescent="0.4">
      <c r="A297" s="107"/>
      <c r="B297" s="115"/>
      <c r="C297" s="7">
        <v>0</v>
      </c>
      <c r="D297" s="8">
        <v>1</v>
      </c>
      <c r="E297" s="8">
        <v>2</v>
      </c>
      <c r="F297" s="8">
        <v>3</v>
      </c>
      <c r="G297" s="8">
        <v>4</v>
      </c>
      <c r="H297" s="8">
        <v>5</v>
      </c>
      <c r="I297" s="25" t="s">
        <v>5</v>
      </c>
      <c r="J297" s="16">
        <v>0</v>
      </c>
      <c r="K297" s="19">
        <v>1</v>
      </c>
      <c r="L297" s="19">
        <v>2</v>
      </c>
      <c r="M297" s="19">
        <v>3</v>
      </c>
      <c r="N297" s="19">
        <v>4</v>
      </c>
      <c r="O297" s="19">
        <v>5</v>
      </c>
      <c r="P297" s="17" t="s">
        <v>5</v>
      </c>
      <c r="Q297" s="16">
        <v>0</v>
      </c>
      <c r="R297" s="19">
        <v>1</v>
      </c>
      <c r="S297" s="19">
        <v>2</v>
      </c>
      <c r="T297" s="19">
        <v>3</v>
      </c>
      <c r="U297" s="19">
        <v>4</v>
      </c>
      <c r="V297" s="19">
        <v>5</v>
      </c>
      <c r="W297" s="17" t="s">
        <v>5</v>
      </c>
      <c r="X297" s="23">
        <v>0</v>
      </c>
      <c r="Y297" s="21">
        <v>1</v>
      </c>
      <c r="Z297" s="21">
        <v>2</v>
      </c>
      <c r="AA297" s="21">
        <v>3</v>
      </c>
      <c r="AB297" s="21">
        <v>4</v>
      </c>
      <c r="AC297" s="21">
        <v>5</v>
      </c>
      <c r="AD297" s="24" t="s">
        <v>5</v>
      </c>
      <c r="AE297" s="42"/>
      <c r="AF297" s="32"/>
      <c r="AG297" s="33"/>
      <c r="AI297" s="33"/>
    </row>
    <row r="298" spans="1:35" x14ac:dyDescent="0.35">
      <c r="A298" s="107"/>
      <c r="B298" s="4" t="s">
        <v>13</v>
      </c>
      <c r="C298" s="11"/>
      <c r="D298" s="11"/>
      <c r="E298" s="11"/>
      <c r="F298" s="11"/>
      <c r="G298" s="11"/>
      <c r="H298" s="11"/>
      <c r="I298" s="11"/>
      <c r="J298" s="10"/>
      <c r="K298" s="11"/>
      <c r="L298" s="11"/>
      <c r="M298" s="11"/>
      <c r="N298" s="11"/>
      <c r="O298" s="11"/>
      <c r="P298" s="12"/>
      <c r="Q298" s="10">
        <v>0</v>
      </c>
      <c r="R298" s="11">
        <v>0</v>
      </c>
      <c r="S298" s="11">
        <v>0</v>
      </c>
      <c r="T298" s="11">
        <v>3</v>
      </c>
      <c r="U298" s="11">
        <v>3</v>
      </c>
      <c r="V298" s="11">
        <v>11</v>
      </c>
      <c r="W298" s="12">
        <v>17</v>
      </c>
      <c r="X298" s="10">
        <f>C298+J298+Q298</f>
        <v>0</v>
      </c>
      <c r="Y298" s="11">
        <f t="shared" ref="Y298" si="639">D298+K298+R298</f>
        <v>0</v>
      </c>
      <c r="Z298" s="11">
        <f t="shared" ref="Z298" si="640">E298+L298+S298</f>
        <v>0</v>
      </c>
      <c r="AA298" s="11">
        <f t="shared" ref="AA298" si="641">F298+M298+T298</f>
        <v>3</v>
      </c>
      <c r="AB298" s="11">
        <f t="shared" ref="AB298" si="642">G298+N298+U298</f>
        <v>3</v>
      </c>
      <c r="AC298" s="11">
        <f t="shared" ref="AC298" si="643">H298+O298+V298</f>
        <v>11</v>
      </c>
      <c r="AD298" s="12">
        <f t="shared" ref="AD298" si="644">SUM(X298:AC298)</f>
        <v>17</v>
      </c>
      <c r="AE298" s="11"/>
      <c r="AF298" s="32">
        <f>(Y298*1+Z298*2+AA298*3+AB298*4+AC298*5)/AD298</f>
        <v>4.4705882352941178</v>
      </c>
      <c r="AG298" s="33">
        <f t="shared" si="569"/>
        <v>0.89411764705882357</v>
      </c>
      <c r="AH298">
        <f>(Y298*1+Z298*2+AA298*3+AB298*4+AC298*5)/(AD298-X298)</f>
        <v>4.4705882352941178</v>
      </c>
      <c r="AI298" s="33">
        <f t="shared" si="570"/>
        <v>0.89411764705882357</v>
      </c>
    </row>
    <row r="299" spans="1:35" x14ac:dyDescent="0.35">
      <c r="A299" s="107"/>
      <c r="B299" s="2" t="s">
        <v>14</v>
      </c>
      <c r="C299" s="11"/>
      <c r="D299" s="11"/>
      <c r="E299" s="11"/>
      <c r="F299" s="11"/>
      <c r="G299" s="11"/>
      <c r="H299" s="11"/>
      <c r="I299" s="11"/>
      <c r="J299" s="10"/>
      <c r="K299" s="11"/>
      <c r="L299" s="11"/>
      <c r="M299" s="11"/>
      <c r="N299" s="11"/>
      <c r="O299" s="11"/>
      <c r="P299" s="12"/>
      <c r="Q299" s="10">
        <v>0</v>
      </c>
      <c r="R299" s="11">
        <v>1</v>
      </c>
      <c r="S299" s="11">
        <v>1</v>
      </c>
      <c r="T299" s="11">
        <v>1</v>
      </c>
      <c r="U299" s="11">
        <v>4</v>
      </c>
      <c r="V299" s="11">
        <v>10</v>
      </c>
      <c r="W299" s="12">
        <v>17</v>
      </c>
      <c r="X299" s="10">
        <f t="shared" ref="X299:X301" si="645">C299+J299+Q299</f>
        <v>0</v>
      </c>
      <c r="Y299" s="11">
        <f t="shared" ref="Y299:Y301" si="646">D299+K299+R299</f>
        <v>1</v>
      </c>
      <c r="Z299" s="11">
        <f t="shared" ref="Z299:Z301" si="647">E299+L299+S299</f>
        <v>1</v>
      </c>
      <c r="AA299" s="11">
        <f t="shared" ref="AA299:AA301" si="648">F299+M299+T299</f>
        <v>1</v>
      </c>
      <c r="AB299" s="11">
        <f t="shared" ref="AB299:AB301" si="649">G299+N299+U299</f>
        <v>4</v>
      </c>
      <c r="AC299" s="11">
        <f t="shared" ref="AC299:AC301" si="650">H299+O299+V299</f>
        <v>10</v>
      </c>
      <c r="AD299" s="12">
        <f t="shared" ref="AD299:AD301" si="651">SUM(X299:AC299)</f>
        <v>17</v>
      </c>
      <c r="AE299" s="11"/>
      <c r="AF299" s="32">
        <f>(Y299*1+Z299*2+AA299*3+AB299*4+AC299*5)/AD299</f>
        <v>4.2352941176470589</v>
      </c>
      <c r="AG299" s="33">
        <f t="shared" si="569"/>
        <v>0.84705882352941175</v>
      </c>
      <c r="AH299">
        <f>(Y299*1+Z299*2+AA299*3+AB299*4+AC299*5)/(AD299-X299)</f>
        <v>4.2352941176470589</v>
      </c>
      <c r="AI299" s="33">
        <f t="shared" si="570"/>
        <v>0.84705882352941175</v>
      </c>
    </row>
    <row r="300" spans="1:35" x14ac:dyDescent="0.35">
      <c r="A300" s="107"/>
      <c r="B300" s="5" t="s">
        <v>15</v>
      </c>
      <c r="C300" s="11"/>
      <c r="D300" s="11"/>
      <c r="E300" s="11"/>
      <c r="F300" s="11"/>
      <c r="G300" s="11"/>
      <c r="H300" s="11"/>
      <c r="I300" s="11"/>
      <c r="J300" s="10"/>
      <c r="K300" s="11"/>
      <c r="L300" s="11"/>
      <c r="M300" s="11"/>
      <c r="N300" s="11"/>
      <c r="O300" s="11"/>
      <c r="P300" s="12"/>
      <c r="Q300" s="10">
        <v>0</v>
      </c>
      <c r="R300" s="11">
        <v>1</v>
      </c>
      <c r="S300" s="11">
        <v>1</v>
      </c>
      <c r="T300" s="11">
        <v>1</v>
      </c>
      <c r="U300" s="11">
        <v>2</v>
      </c>
      <c r="V300" s="11">
        <v>12</v>
      </c>
      <c r="W300" s="12">
        <v>17</v>
      </c>
      <c r="X300" s="10">
        <f t="shared" si="645"/>
        <v>0</v>
      </c>
      <c r="Y300" s="11">
        <f t="shared" si="646"/>
        <v>1</v>
      </c>
      <c r="Z300" s="11">
        <f t="shared" si="647"/>
        <v>1</v>
      </c>
      <c r="AA300" s="11">
        <f t="shared" si="648"/>
        <v>1</v>
      </c>
      <c r="AB300" s="11">
        <f t="shared" si="649"/>
        <v>2</v>
      </c>
      <c r="AC300" s="11">
        <f t="shared" si="650"/>
        <v>12</v>
      </c>
      <c r="AD300" s="12">
        <f t="shared" si="651"/>
        <v>17</v>
      </c>
      <c r="AE300" s="11"/>
      <c r="AF300" s="32">
        <f>(Y300*1+Z300*2+AA300*3+AB300*4+AC300*5)/AD300</f>
        <v>4.3529411764705879</v>
      </c>
      <c r="AG300" s="33">
        <f t="shared" si="569"/>
        <v>0.87058823529411755</v>
      </c>
      <c r="AH300">
        <f>(Y300*1+Z300*2+AA300*3+AB300*4+AC300*5)/(AD300-X300)</f>
        <v>4.3529411764705879</v>
      </c>
      <c r="AI300" s="33">
        <f t="shared" si="570"/>
        <v>0.87058823529411755</v>
      </c>
    </row>
    <row r="301" spans="1:35" ht="15" thickBot="1" x14ac:dyDescent="0.4">
      <c r="A301" s="107"/>
      <c r="B301" s="3" t="s">
        <v>16</v>
      </c>
      <c r="C301" s="11"/>
      <c r="D301" s="11"/>
      <c r="E301" s="11"/>
      <c r="F301" s="11"/>
      <c r="G301" s="11"/>
      <c r="H301" s="11"/>
      <c r="I301" s="11"/>
      <c r="J301" s="10"/>
      <c r="K301" s="11"/>
      <c r="L301" s="11"/>
      <c r="M301" s="11"/>
      <c r="N301" s="11"/>
      <c r="O301" s="11"/>
      <c r="P301" s="12"/>
      <c r="Q301" s="10">
        <v>1</v>
      </c>
      <c r="R301" s="11">
        <v>0</v>
      </c>
      <c r="S301" s="11">
        <v>3</v>
      </c>
      <c r="T301" s="11">
        <v>1</v>
      </c>
      <c r="U301" s="11">
        <v>3</v>
      </c>
      <c r="V301" s="11">
        <v>9</v>
      </c>
      <c r="W301" s="12">
        <v>17</v>
      </c>
      <c r="X301" s="10">
        <f t="shared" si="645"/>
        <v>1</v>
      </c>
      <c r="Y301" s="11">
        <f t="shared" si="646"/>
        <v>0</v>
      </c>
      <c r="Z301" s="11">
        <f t="shared" si="647"/>
        <v>3</v>
      </c>
      <c r="AA301" s="11">
        <f t="shared" si="648"/>
        <v>1</v>
      </c>
      <c r="AB301" s="11">
        <f t="shared" si="649"/>
        <v>3</v>
      </c>
      <c r="AC301" s="11">
        <f t="shared" si="650"/>
        <v>9</v>
      </c>
      <c r="AD301" s="12">
        <f t="shared" si="651"/>
        <v>17</v>
      </c>
      <c r="AE301" s="11"/>
      <c r="AF301" s="32">
        <f>(Y301*1+Z301*2+AA301*3+AB301*4+AC301*5)/AD301</f>
        <v>3.8823529411764706</v>
      </c>
      <c r="AG301" s="33">
        <f t="shared" si="569"/>
        <v>0.77647058823529413</v>
      </c>
      <c r="AH301">
        <f>(Y301*1+Z301*2+AA301*3+AB301*4+AC301*5)/(AD301-X301)</f>
        <v>4.125</v>
      </c>
      <c r="AI301" s="33">
        <f t="shared" si="570"/>
        <v>0.82499999999999996</v>
      </c>
    </row>
    <row r="302" spans="1:35" x14ac:dyDescent="0.35">
      <c r="A302" s="107"/>
      <c r="B302" s="103" t="s">
        <v>17</v>
      </c>
      <c r="C302" s="105" t="s">
        <v>2</v>
      </c>
      <c r="D302" s="101"/>
      <c r="E302" s="101"/>
      <c r="F302" s="101"/>
      <c r="G302" s="101"/>
      <c r="H302" s="101"/>
      <c r="I302" s="106"/>
      <c r="J302" s="100" t="s">
        <v>3</v>
      </c>
      <c r="K302" s="101"/>
      <c r="L302" s="101"/>
      <c r="M302" s="101"/>
      <c r="N302" s="101"/>
      <c r="O302" s="101"/>
      <c r="P302" s="102"/>
      <c r="Q302" s="100" t="s">
        <v>4</v>
      </c>
      <c r="R302" s="101"/>
      <c r="S302" s="101"/>
      <c r="T302" s="101"/>
      <c r="U302" s="101"/>
      <c r="V302" s="101"/>
      <c r="W302" s="102"/>
      <c r="X302" s="122" t="s">
        <v>19</v>
      </c>
      <c r="Y302" s="123"/>
      <c r="Z302" s="123"/>
      <c r="AA302" s="123"/>
      <c r="AB302" s="123"/>
      <c r="AC302" s="123"/>
      <c r="AD302" s="124"/>
      <c r="AE302" s="42"/>
      <c r="AF302" s="32"/>
      <c r="AG302" s="33"/>
      <c r="AI302" s="33"/>
    </row>
    <row r="303" spans="1:35" ht="15" thickBot="1" x14ac:dyDescent="0.4">
      <c r="A303" s="107"/>
      <c r="B303" s="104"/>
      <c r="C303" s="7">
        <v>0</v>
      </c>
      <c r="D303" s="8">
        <v>1</v>
      </c>
      <c r="E303" s="8">
        <v>2</v>
      </c>
      <c r="F303" s="8">
        <v>3</v>
      </c>
      <c r="G303" s="8">
        <v>4</v>
      </c>
      <c r="H303" s="8">
        <v>5</v>
      </c>
      <c r="I303" s="25" t="s">
        <v>5</v>
      </c>
      <c r="J303" s="16">
        <v>0</v>
      </c>
      <c r="K303" s="19">
        <v>1</v>
      </c>
      <c r="L303" s="19">
        <v>2</v>
      </c>
      <c r="M303" s="19">
        <v>3</v>
      </c>
      <c r="N303" s="19">
        <v>4</v>
      </c>
      <c r="O303" s="19">
        <v>5</v>
      </c>
      <c r="P303" s="17" t="s">
        <v>5</v>
      </c>
      <c r="Q303" s="16">
        <v>0</v>
      </c>
      <c r="R303" s="19">
        <v>1</v>
      </c>
      <c r="S303" s="19">
        <v>2</v>
      </c>
      <c r="T303" s="19">
        <v>3</v>
      </c>
      <c r="U303" s="19">
        <v>4</v>
      </c>
      <c r="V303" s="19">
        <v>5</v>
      </c>
      <c r="W303" s="17" t="s">
        <v>5</v>
      </c>
      <c r="X303" s="23">
        <v>0</v>
      </c>
      <c r="Y303" s="21">
        <v>1</v>
      </c>
      <c r="Z303" s="21">
        <v>2</v>
      </c>
      <c r="AA303" s="21">
        <v>3</v>
      </c>
      <c r="AB303" s="21">
        <v>4</v>
      </c>
      <c r="AC303" s="21">
        <v>5</v>
      </c>
      <c r="AD303" s="24" t="s">
        <v>5</v>
      </c>
      <c r="AE303" s="42"/>
      <c r="AF303" s="32"/>
      <c r="AG303" s="33"/>
      <c r="AI303" s="33"/>
    </row>
    <row r="304" spans="1:35" ht="15" thickBot="1" x14ac:dyDescent="0.4">
      <c r="A304" s="108"/>
      <c r="B304" s="6" t="s">
        <v>18</v>
      </c>
      <c r="C304" s="14"/>
      <c r="D304" s="14"/>
      <c r="E304" s="14"/>
      <c r="F304" s="14"/>
      <c r="G304" s="14"/>
      <c r="H304" s="14"/>
      <c r="I304" s="14"/>
      <c r="J304" s="13"/>
      <c r="K304" s="14"/>
      <c r="L304" s="14"/>
      <c r="M304" s="14"/>
      <c r="N304" s="14"/>
      <c r="O304" s="14"/>
      <c r="P304" s="15"/>
      <c r="Q304" s="13">
        <v>0</v>
      </c>
      <c r="R304" s="14">
        <v>1</v>
      </c>
      <c r="S304" s="14">
        <v>1</v>
      </c>
      <c r="T304" s="14">
        <v>1</v>
      </c>
      <c r="U304" s="14">
        <v>5</v>
      </c>
      <c r="V304" s="14">
        <v>9</v>
      </c>
      <c r="W304" s="15">
        <v>17</v>
      </c>
      <c r="X304" s="13">
        <f>C304+J304+Q304</f>
        <v>0</v>
      </c>
      <c r="Y304" s="14">
        <f t="shared" ref="Y304" si="652">D304+K304+R304</f>
        <v>1</v>
      </c>
      <c r="Z304" s="14">
        <f t="shared" ref="Z304" si="653">E304+L304+S304</f>
        <v>1</v>
      </c>
      <c r="AA304" s="14">
        <f t="shared" ref="AA304" si="654">F304+M304+T304</f>
        <v>1</v>
      </c>
      <c r="AB304" s="14">
        <f t="shared" ref="AB304" si="655">G304+N304+U304</f>
        <v>5</v>
      </c>
      <c r="AC304" s="14">
        <f t="shared" ref="AC304" si="656">H304+O304+V304</f>
        <v>9</v>
      </c>
      <c r="AD304" s="15">
        <f t="shared" ref="AD304" si="657">SUM(X304:AC304)</f>
        <v>17</v>
      </c>
      <c r="AE304" s="11"/>
      <c r="AF304" s="32">
        <f>(Y304*1+Z304*2+AA304*3+AB304*4+AC304*5)/AD304</f>
        <v>4.1764705882352944</v>
      </c>
      <c r="AG304" s="33">
        <f t="shared" si="569"/>
        <v>0.83529411764705885</v>
      </c>
      <c r="AH304">
        <f>(Y304*1+Z304*2+AA304*3+AB304*4+AC304*5)/(AD304-X304)</f>
        <v>4.1764705882352944</v>
      </c>
      <c r="AI304" s="33">
        <f t="shared" si="570"/>
        <v>0.83529411764705885</v>
      </c>
    </row>
    <row r="305" spans="1:35" x14ac:dyDescent="0.35">
      <c r="A305" s="116" t="s">
        <v>0</v>
      </c>
      <c r="B305" s="118" t="s">
        <v>1</v>
      </c>
      <c r="C305" s="120" t="s">
        <v>2</v>
      </c>
      <c r="D305" s="110"/>
      <c r="E305" s="110"/>
      <c r="F305" s="110"/>
      <c r="G305" s="110"/>
      <c r="H305" s="110"/>
      <c r="I305" s="121"/>
      <c r="J305" s="109" t="s">
        <v>3</v>
      </c>
      <c r="K305" s="110"/>
      <c r="L305" s="110"/>
      <c r="M305" s="110"/>
      <c r="N305" s="110"/>
      <c r="O305" s="110"/>
      <c r="P305" s="111"/>
      <c r="Q305" s="109" t="s">
        <v>4</v>
      </c>
      <c r="R305" s="110"/>
      <c r="S305" s="110"/>
      <c r="T305" s="110"/>
      <c r="U305" s="110"/>
      <c r="V305" s="110"/>
      <c r="W305" s="111"/>
      <c r="X305" s="112" t="s">
        <v>19</v>
      </c>
      <c r="Y305" s="113"/>
      <c r="Z305" s="113"/>
      <c r="AA305" s="113"/>
      <c r="AB305" s="113"/>
      <c r="AC305" s="113"/>
      <c r="AD305" s="114"/>
      <c r="AE305" s="42"/>
      <c r="AF305" s="32"/>
      <c r="AG305" s="33"/>
      <c r="AI305" s="33"/>
    </row>
    <row r="306" spans="1:35" ht="15" thickBot="1" x14ac:dyDescent="0.4">
      <c r="A306" s="117"/>
      <c r="B306" s="119"/>
      <c r="C306" s="18">
        <v>0</v>
      </c>
      <c r="D306" s="19">
        <v>1</v>
      </c>
      <c r="E306" s="19">
        <v>2</v>
      </c>
      <c r="F306" s="19">
        <v>3</v>
      </c>
      <c r="G306" s="19">
        <v>4</v>
      </c>
      <c r="H306" s="19">
        <v>5</v>
      </c>
      <c r="I306" s="22" t="s">
        <v>5</v>
      </c>
      <c r="J306" s="16">
        <v>0</v>
      </c>
      <c r="K306" s="19">
        <v>1</v>
      </c>
      <c r="L306" s="19">
        <v>2</v>
      </c>
      <c r="M306" s="19">
        <v>3</v>
      </c>
      <c r="N306" s="19">
        <v>4</v>
      </c>
      <c r="O306" s="19">
        <v>5</v>
      </c>
      <c r="P306" s="17" t="s">
        <v>5</v>
      </c>
      <c r="Q306" s="16">
        <v>0</v>
      </c>
      <c r="R306" s="19">
        <v>1</v>
      </c>
      <c r="S306" s="19">
        <v>2</v>
      </c>
      <c r="T306" s="19">
        <v>3</v>
      </c>
      <c r="U306" s="19">
        <v>4</v>
      </c>
      <c r="V306" s="19">
        <v>5</v>
      </c>
      <c r="W306" s="17" t="s">
        <v>5</v>
      </c>
      <c r="X306" s="23">
        <v>0</v>
      </c>
      <c r="Y306" s="21">
        <v>1</v>
      </c>
      <c r="Z306" s="21">
        <v>2</v>
      </c>
      <c r="AA306" s="21">
        <v>3</v>
      </c>
      <c r="AB306" s="21">
        <v>4</v>
      </c>
      <c r="AC306" s="21">
        <v>5</v>
      </c>
      <c r="AD306" s="24" t="s">
        <v>5</v>
      </c>
      <c r="AE306" s="42"/>
      <c r="AF306" s="32"/>
      <c r="AG306" s="33"/>
      <c r="AI306" s="33"/>
    </row>
    <row r="307" spans="1:35" x14ac:dyDescent="0.35">
      <c r="A307" s="107" t="s">
        <v>27</v>
      </c>
      <c r="B307" s="1" t="s">
        <v>7</v>
      </c>
      <c r="C307" s="11">
        <v>1</v>
      </c>
      <c r="D307" s="11">
        <v>1</v>
      </c>
      <c r="E307" s="11">
        <v>0</v>
      </c>
      <c r="F307" s="11">
        <v>1</v>
      </c>
      <c r="G307" s="11">
        <v>6</v>
      </c>
      <c r="H307" s="11">
        <v>7</v>
      </c>
      <c r="I307" s="11">
        <f t="shared" ref="I307:I311" si="658">SUM(C307:H307)</f>
        <v>16</v>
      </c>
      <c r="J307" s="10"/>
      <c r="K307" s="11"/>
      <c r="L307" s="11"/>
      <c r="M307" s="11"/>
      <c r="N307" s="11"/>
      <c r="O307" s="11"/>
      <c r="P307" s="12"/>
      <c r="Q307" s="10"/>
      <c r="R307" s="11"/>
      <c r="S307" s="11"/>
      <c r="T307" s="11"/>
      <c r="U307" s="11"/>
      <c r="V307" s="11"/>
      <c r="W307" s="12"/>
      <c r="X307" s="10">
        <f>C307+J307+Q307</f>
        <v>1</v>
      </c>
      <c r="Y307" s="11">
        <f t="shared" ref="Y307" si="659">D307+K307+R307</f>
        <v>1</v>
      </c>
      <c r="Z307" s="11">
        <f t="shared" ref="Z307" si="660">E307+L307+S307</f>
        <v>0</v>
      </c>
      <c r="AA307" s="11">
        <f t="shared" ref="AA307" si="661">F307+M307+T307</f>
        <v>1</v>
      </c>
      <c r="AB307" s="11">
        <f t="shared" ref="AB307" si="662">G307+N307+U307</f>
        <v>6</v>
      </c>
      <c r="AC307" s="11">
        <f t="shared" ref="AC307" si="663">H307+O307+V307</f>
        <v>7</v>
      </c>
      <c r="AD307" s="12">
        <f t="shared" ref="AD307" si="664">SUM(X307:AC307)</f>
        <v>16</v>
      </c>
      <c r="AE307" s="11"/>
      <c r="AF307" s="32">
        <f>(Y307*1+Z307*2+AA307*3+AB307*4+AC307*5)/AD307</f>
        <v>3.9375</v>
      </c>
      <c r="AG307" s="33">
        <f t="shared" si="569"/>
        <v>0.78749999999999998</v>
      </c>
      <c r="AH307">
        <f>(Y307*1+Z307*2+AA307*3+AB307*4+AC307*5)/(AD307-X307)</f>
        <v>4.2</v>
      </c>
      <c r="AI307" s="33">
        <f t="shared" si="570"/>
        <v>0.84000000000000008</v>
      </c>
    </row>
    <row r="308" spans="1:35" x14ac:dyDescent="0.35">
      <c r="A308" s="107"/>
      <c r="B308" s="2" t="s">
        <v>8</v>
      </c>
      <c r="C308" s="11">
        <v>1</v>
      </c>
      <c r="D308" s="11">
        <v>1</v>
      </c>
      <c r="E308" s="11">
        <v>1</v>
      </c>
      <c r="F308" s="11">
        <v>3</v>
      </c>
      <c r="G308" s="11">
        <v>3</v>
      </c>
      <c r="H308" s="11">
        <v>7</v>
      </c>
      <c r="I308" s="11">
        <f t="shared" si="658"/>
        <v>16</v>
      </c>
      <c r="J308" s="10"/>
      <c r="K308" s="11"/>
      <c r="L308" s="11"/>
      <c r="M308" s="11"/>
      <c r="N308" s="11"/>
      <c r="O308" s="11"/>
      <c r="P308" s="12"/>
      <c r="Q308" s="10"/>
      <c r="R308" s="11"/>
      <c r="S308" s="11"/>
      <c r="T308" s="11"/>
      <c r="U308" s="11"/>
      <c r="V308" s="11"/>
      <c r="W308" s="12"/>
      <c r="X308" s="10">
        <f t="shared" ref="X308:X311" si="665">C308+J308+Q308</f>
        <v>1</v>
      </c>
      <c r="Y308" s="11">
        <f t="shared" ref="Y308:Y311" si="666">D308+K308+R308</f>
        <v>1</v>
      </c>
      <c r="Z308" s="11">
        <f t="shared" ref="Z308:Z311" si="667">E308+L308+S308</f>
        <v>1</v>
      </c>
      <c r="AA308" s="11">
        <f t="shared" ref="AA308:AA311" si="668">F308+M308+T308</f>
        <v>3</v>
      </c>
      <c r="AB308" s="11">
        <f t="shared" ref="AB308:AB311" si="669">G308+N308+U308</f>
        <v>3</v>
      </c>
      <c r="AC308" s="11">
        <f t="shared" ref="AC308:AC311" si="670">H308+O308+V308</f>
        <v>7</v>
      </c>
      <c r="AD308" s="12">
        <f t="shared" ref="AD308:AD311" si="671">SUM(X308:AC308)</f>
        <v>16</v>
      </c>
      <c r="AE308" s="11"/>
      <c r="AF308" s="32">
        <f>(Y308*1+Z308*2+AA308*3+AB308*4+AC308*5)/AD308</f>
        <v>3.6875</v>
      </c>
      <c r="AG308" s="33">
        <f t="shared" si="569"/>
        <v>0.73750000000000004</v>
      </c>
      <c r="AH308">
        <f>(Y308*1+Z308*2+AA308*3+AB308*4+AC308*5)/(AD308-X308)</f>
        <v>3.9333333333333331</v>
      </c>
      <c r="AI308" s="33">
        <f t="shared" si="570"/>
        <v>0.78666666666666663</v>
      </c>
    </row>
    <row r="309" spans="1:35" x14ac:dyDescent="0.35">
      <c r="A309" s="107"/>
      <c r="B309" s="2" t="s">
        <v>9</v>
      </c>
      <c r="C309" s="11">
        <v>1</v>
      </c>
      <c r="D309" s="11">
        <v>1</v>
      </c>
      <c r="E309" s="11">
        <v>1</v>
      </c>
      <c r="F309" s="11">
        <v>1</v>
      </c>
      <c r="G309" s="11">
        <v>5</v>
      </c>
      <c r="H309" s="11">
        <v>7</v>
      </c>
      <c r="I309" s="11">
        <f t="shared" si="658"/>
        <v>16</v>
      </c>
      <c r="J309" s="10"/>
      <c r="K309" s="11"/>
      <c r="L309" s="11"/>
      <c r="M309" s="11"/>
      <c r="N309" s="11"/>
      <c r="O309" s="11"/>
      <c r="P309" s="12"/>
      <c r="Q309" s="10"/>
      <c r="R309" s="11"/>
      <c r="S309" s="11"/>
      <c r="T309" s="11"/>
      <c r="U309" s="11"/>
      <c r="V309" s="11"/>
      <c r="W309" s="12"/>
      <c r="X309" s="10">
        <f t="shared" si="665"/>
        <v>1</v>
      </c>
      <c r="Y309" s="11">
        <f t="shared" si="666"/>
        <v>1</v>
      </c>
      <c r="Z309" s="11">
        <f t="shared" si="667"/>
        <v>1</v>
      </c>
      <c r="AA309" s="11">
        <f t="shared" si="668"/>
        <v>1</v>
      </c>
      <c r="AB309" s="11">
        <f t="shared" si="669"/>
        <v>5</v>
      </c>
      <c r="AC309" s="11">
        <f t="shared" si="670"/>
        <v>7</v>
      </c>
      <c r="AD309" s="12">
        <f t="shared" si="671"/>
        <v>16</v>
      </c>
      <c r="AE309" s="11"/>
      <c r="AF309" s="32">
        <f>(Y309*1+Z309*2+AA309*3+AB309*4+AC309*5)/AD309</f>
        <v>3.8125</v>
      </c>
      <c r="AG309" s="33">
        <f t="shared" si="569"/>
        <v>0.76249999999999996</v>
      </c>
      <c r="AH309">
        <f>(Y309*1+Z309*2+AA309*3+AB309*4+AC309*5)/(AD309-X309)</f>
        <v>4.0666666666666664</v>
      </c>
      <c r="AI309" s="33">
        <f t="shared" si="570"/>
        <v>0.81333333333333324</v>
      </c>
    </row>
    <row r="310" spans="1:35" x14ac:dyDescent="0.35">
      <c r="A310" s="107"/>
      <c r="B310" s="2" t="s">
        <v>10</v>
      </c>
      <c r="C310" s="11">
        <v>1</v>
      </c>
      <c r="D310" s="11">
        <v>1</v>
      </c>
      <c r="E310" s="11">
        <v>0</v>
      </c>
      <c r="F310" s="11">
        <v>0</v>
      </c>
      <c r="G310" s="11">
        <v>7</v>
      </c>
      <c r="H310" s="11">
        <v>7</v>
      </c>
      <c r="I310" s="11">
        <f t="shared" si="658"/>
        <v>16</v>
      </c>
      <c r="J310" s="10"/>
      <c r="K310" s="11"/>
      <c r="L310" s="11"/>
      <c r="M310" s="11"/>
      <c r="N310" s="11"/>
      <c r="O310" s="11"/>
      <c r="P310" s="12"/>
      <c r="Q310" s="10"/>
      <c r="R310" s="11"/>
      <c r="S310" s="11"/>
      <c r="T310" s="11"/>
      <c r="U310" s="11"/>
      <c r="V310" s="11"/>
      <c r="W310" s="12"/>
      <c r="X310" s="10">
        <f t="shared" si="665"/>
        <v>1</v>
      </c>
      <c r="Y310" s="11">
        <f t="shared" si="666"/>
        <v>1</v>
      </c>
      <c r="Z310" s="11">
        <f t="shared" si="667"/>
        <v>0</v>
      </c>
      <c r="AA310" s="11">
        <f t="shared" si="668"/>
        <v>0</v>
      </c>
      <c r="AB310" s="11">
        <f t="shared" si="669"/>
        <v>7</v>
      </c>
      <c r="AC310" s="11">
        <f t="shared" si="670"/>
        <v>7</v>
      </c>
      <c r="AD310" s="12">
        <f t="shared" si="671"/>
        <v>16</v>
      </c>
      <c r="AE310" s="11"/>
      <c r="AF310" s="32">
        <f>(Y310*1+Z310*2+AA310*3+AB310*4+AC310*5)/AD310</f>
        <v>4</v>
      </c>
      <c r="AG310" s="33">
        <f t="shared" si="569"/>
        <v>0.8</v>
      </c>
      <c r="AH310">
        <f>(Y310*1+Z310*2+AA310*3+AB310*4+AC310*5)/(AD310-X310)</f>
        <v>4.2666666666666666</v>
      </c>
      <c r="AI310" s="33">
        <f t="shared" si="570"/>
        <v>0.85333333333333328</v>
      </c>
    </row>
    <row r="311" spans="1:35" ht="15" thickBot="1" x14ac:dyDescent="0.4">
      <c r="A311" s="107"/>
      <c r="B311" s="3" t="s">
        <v>11</v>
      </c>
      <c r="C311" s="11">
        <v>1</v>
      </c>
      <c r="D311" s="11">
        <v>1</v>
      </c>
      <c r="E311" s="11">
        <v>0</v>
      </c>
      <c r="F311" s="11">
        <v>0</v>
      </c>
      <c r="G311" s="11">
        <v>6</v>
      </c>
      <c r="H311" s="11">
        <v>8</v>
      </c>
      <c r="I311" s="11">
        <f t="shared" si="658"/>
        <v>16</v>
      </c>
      <c r="J311" s="10"/>
      <c r="K311" s="11"/>
      <c r="L311" s="11"/>
      <c r="M311" s="11"/>
      <c r="N311" s="11"/>
      <c r="O311" s="11"/>
      <c r="P311" s="12"/>
      <c r="Q311" s="10"/>
      <c r="R311" s="11"/>
      <c r="S311" s="11"/>
      <c r="T311" s="11"/>
      <c r="U311" s="11"/>
      <c r="V311" s="11"/>
      <c r="W311" s="12"/>
      <c r="X311" s="10">
        <f t="shared" si="665"/>
        <v>1</v>
      </c>
      <c r="Y311" s="11">
        <f t="shared" si="666"/>
        <v>1</v>
      </c>
      <c r="Z311" s="11">
        <f t="shared" si="667"/>
        <v>0</v>
      </c>
      <c r="AA311" s="11">
        <f t="shared" si="668"/>
        <v>0</v>
      </c>
      <c r="AB311" s="11">
        <f t="shared" si="669"/>
        <v>6</v>
      </c>
      <c r="AC311" s="11">
        <f t="shared" si="670"/>
        <v>8</v>
      </c>
      <c r="AD311" s="12">
        <f t="shared" si="671"/>
        <v>16</v>
      </c>
      <c r="AE311" s="11"/>
      <c r="AF311" s="32">
        <f>(Y311*1+Z311*2+AA311*3+AB311*4+AC311*5)/AD311</f>
        <v>4.0625</v>
      </c>
      <c r="AG311" s="33">
        <f t="shared" si="569"/>
        <v>0.8125</v>
      </c>
      <c r="AH311">
        <f>(Y311*1+Z311*2+AA311*3+AB311*4+AC311*5)/(AD311-X311)</f>
        <v>4.333333333333333</v>
      </c>
      <c r="AI311" s="33">
        <f t="shared" si="570"/>
        <v>0.86666666666666659</v>
      </c>
    </row>
    <row r="312" spans="1:35" x14ac:dyDescent="0.35">
      <c r="A312" s="107"/>
      <c r="B312" s="115" t="s">
        <v>12</v>
      </c>
      <c r="C312" s="105" t="s">
        <v>2</v>
      </c>
      <c r="D312" s="101"/>
      <c r="E312" s="101"/>
      <c r="F312" s="101"/>
      <c r="G312" s="101"/>
      <c r="H312" s="101"/>
      <c r="I312" s="106"/>
      <c r="J312" s="100" t="s">
        <v>3</v>
      </c>
      <c r="K312" s="101"/>
      <c r="L312" s="101"/>
      <c r="M312" s="101"/>
      <c r="N312" s="101"/>
      <c r="O312" s="101"/>
      <c r="P312" s="102"/>
      <c r="Q312" s="100" t="s">
        <v>4</v>
      </c>
      <c r="R312" s="101"/>
      <c r="S312" s="101"/>
      <c r="T312" s="101"/>
      <c r="U312" s="101"/>
      <c r="V312" s="101"/>
      <c r="W312" s="102"/>
      <c r="X312" s="122" t="s">
        <v>19</v>
      </c>
      <c r="Y312" s="123"/>
      <c r="Z312" s="123"/>
      <c r="AA312" s="123"/>
      <c r="AB312" s="123"/>
      <c r="AC312" s="123"/>
      <c r="AD312" s="124"/>
      <c r="AE312" s="42"/>
      <c r="AF312" s="32"/>
      <c r="AG312" s="33"/>
      <c r="AI312" s="33"/>
    </row>
    <row r="313" spans="1:35" ht="15" thickBot="1" x14ac:dyDescent="0.4">
      <c r="A313" s="107"/>
      <c r="B313" s="115"/>
      <c r="C313" s="18">
        <v>0</v>
      </c>
      <c r="D313" s="19">
        <v>1</v>
      </c>
      <c r="E313" s="19">
        <v>2</v>
      </c>
      <c r="F313" s="19">
        <v>3</v>
      </c>
      <c r="G313" s="19">
        <v>4</v>
      </c>
      <c r="H313" s="19">
        <v>5</v>
      </c>
      <c r="I313" s="22" t="s">
        <v>5</v>
      </c>
      <c r="J313" s="16">
        <v>0</v>
      </c>
      <c r="K313" s="19">
        <v>1</v>
      </c>
      <c r="L313" s="19">
        <v>2</v>
      </c>
      <c r="M313" s="19">
        <v>3</v>
      </c>
      <c r="N313" s="19">
        <v>4</v>
      </c>
      <c r="O313" s="19">
        <v>5</v>
      </c>
      <c r="P313" s="17" t="s">
        <v>5</v>
      </c>
      <c r="Q313" s="16">
        <v>0</v>
      </c>
      <c r="R313" s="19">
        <v>1</v>
      </c>
      <c r="S313" s="19">
        <v>2</v>
      </c>
      <c r="T313" s="19">
        <v>3</v>
      </c>
      <c r="U313" s="19">
        <v>4</v>
      </c>
      <c r="V313" s="19">
        <v>5</v>
      </c>
      <c r="W313" s="17" t="s">
        <v>5</v>
      </c>
      <c r="X313" s="23">
        <v>0</v>
      </c>
      <c r="Y313" s="21">
        <v>1</v>
      </c>
      <c r="Z313" s="21">
        <v>2</v>
      </c>
      <c r="AA313" s="21">
        <v>3</v>
      </c>
      <c r="AB313" s="21">
        <v>4</v>
      </c>
      <c r="AC313" s="21">
        <v>5</v>
      </c>
      <c r="AD313" s="24" t="s">
        <v>5</v>
      </c>
      <c r="AE313" s="42"/>
      <c r="AF313" s="32"/>
      <c r="AG313" s="33"/>
      <c r="AI313" s="33"/>
    </row>
    <row r="314" spans="1:35" x14ac:dyDescent="0.35">
      <c r="A314" s="107"/>
      <c r="B314" s="4" t="s">
        <v>13</v>
      </c>
      <c r="C314" s="11">
        <v>1</v>
      </c>
      <c r="D314" s="11">
        <v>1</v>
      </c>
      <c r="E314" s="11">
        <v>0</v>
      </c>
      <c r="F314" s="11">
        <v>0</v>
      </c>
      <c r="G314" s="11">
        <v>6</v>
      </c>
      <c r="H314" s="11">
        <v>8</v>
      </c>
      <c r="I314" s="11">
        <f t="shared" ref="I314:I317" si="672">SUM(C314:H314)</f>
        <v>16</v>
      </c>
      <c r="J314" s="10"/>
      <c r="K314" s="11"/>
      <c r="L314" s="11"/>
      <c r="M314" s="11"/>
      <c r="N314" s="11"/>
      <c r="O314" s="11"/>
      <c r="P314" s="12"/>
      <c r="Q314" s="10"/>
      <c r="R314" s="11"/>
      <c r="S314" s="11"/>
      <c r="T314" s="11"/>
      <c r="U314" s="11"/>
      <c r="V314" s="11"/>
      <c r="W314" s="12"/>
      <c r="X314" s="10">
        <f>C314+J314+Q314</f>
        <v>1</v>
      </c>
      <c r="Y314" s="11">
        <f t="shared" ref="Y314" si="673">D314+K314+R314</f>
        <v>1</v>
      </c>
      <c r="Z314" s="11">
        <f t="shared" ref="Z314" si="674">E314+L314+S314</f>
        <v>0</v>
      </c>
      <c r="AA314" s="11">
        <f t="shared" ref="AA314" si="675">F314+M314+T314</f>
        <v>0</v>
      </c>
      <c r="AB314" s="11">
        <f t="shared" ref="AB314" si="676">G314+N314+U314</f>
        <v>6</v>
      </c>
      <c r="AC314" s="11">
        <f t="shared" ref="AC314" si="677">H314+O314+V314</f>
        <v>8</v>
      </c>
      <c r="AD314" s="12">
        <f t="shared" ref="AD314" si="678">SUM(X314:AC314)</f>
        <v>16</v>
      </c>
      <c r="AE314" s="11"/>
      <c r="AF314" s="32">
        <f>(Y314*1+Z314*2+AA314*3+AB314*4+AC314*5)/AD314</f>
        <v>4.0625</v>
      </c>
      <c r="AG314" s="33">
        <f t="shared" si="569"/>
        <v>0.8125</v>
      </c>
      <c r="AH314">
        <f>(Y314*1+Z314*2+AA314*3+AB314*4+AC314*5)/(AD314-X314)</f>
        <v>4.333333333333333</v>
      </c>
      <c r="AI314" s="33">
        <f t="shared" si="570"/>
        <v>0.86666666666666659</v>
      </c>
    </row>
    <row r="315" spans="1:35" x14ac:dyDescent="0.35">
      <c r="A315" s="107"/>
      <c r="B315" s="2" t="s">
        <v>14</v>
      </c>
      <c r="C315" s="11">
        <v>1</v>
      </c>
      <c r="D315" s="11">
        <v>2</v>
      </c>
      <c r="E315" s="11">
        <v>1</v>
      </c>
      <c r="F315" s="11">
        <v>1</v>
      </c>
      <c r="G315" s="11">
        <v>4</v>
      </c>
      <c r="H315" s="11">
        <v>7</v>
      </c>
      <c r="I315" s="11">
        <f t="shared" si="672"/>
        <v>16</v>
      </c>
      <c r="J315" s="10"/>
      <c r="K315" s="11"/>
      <c r="L315" s="11"/>
      <c r="M315" s="11"/>
      <c r="N315" s="11"/>
      <c r="O315" s="11"/>
      <c r="P315" s="12"/>
      <c r="Q315" s="10"/>
      <c r="R315" s="11"/>
      <c r="S315" s="11"/>
      <c r="T315" s="11"/>
      <c r="U315" s="11"/>
      <c r="V315" s="11"/>
      <c r="W315" s="12"/>
      <c r="X315" s="10">
        <f t="shared" ref="X315:X317" si="679">C315+J315+Q315</f>
        <v>1</v>
      </c>
      <c r="Y315" s="11">
        <f t="shared" ref="Y315:Y317" si="680">D315+K315+R315</f>
        <v>2</v>
      </c>
      <c r="Z315" s="11">
        <f t="shared" ref="Z315:Z317" si="681">E315+L315+S315</f>
        <v>1</v>
      </c>
      <c r="AA315" s="11">
        <f t="shared" ref="AA315:AA317" si="682">F315+M315+T315</f>
        <v>1</v>
      </c>
      <c r="AB315" s="11">
        <f t="shared" ref="AB315:AB317" si="683">G315+N315+U315</f>
        <v>4</v>
      </c>
      <c r="AC315" s="11">
        <f t="shared" ref="AC315:AC317" si="684">H315+O315+V315</f>
        <v>7</v>
      </c>
      <c r="AD315" s="12">
        <f t="shared" ref="AD315:AD317" si="685">SUM(X315:AC315)</f>
        <v>16</v>
      </c>
      <c r="AE315" s="11"/>
      <c r="AF315" s="32">
        <f>(Y315*1+Z315*2+AA315*3+AB315*4+AC315*5)/AD315</f>
        <v>3.625</v>
      </c>
      <c r="AG315" s="33">
        <f t="shared" si="569"/>
        <v>0.72499999999999998</v>
      </c>
      <c r="AH315">
        <f>(Y315*1+Z315*2+AA315*3+AB315*4+AC315*5)/(AD315-X315)</f>
        <v>3.8666666666666667</v>
      </c>
      <c r="AI315" s="33">
        <f t="shared" si="570"/>
        <v>0.77333333333333332</v>
      </c>
    </row>
    <row r="316" spans="1:35" x14ac:dyDescent="0.35">
      <c r="A316" s="107"/>
      <c r="B316" s="5" t="s">
        <v>15</v>
      </c>
      <c r="C316" s="11">
        <v>1</v>
      </c>
      <c r="D316" s="11">
        <v>1</v>
      </c>
      <c r="E316" s="11">
        <v>0</v>
      </c>
      <c r="F316" s="11">
        <v>3</v>
      </c>
      <c r="G316" s="11">
        <v>3</v>
      </c>
      <c r="H316" s="11">
        <v>8</v>
      </c>
      <c r="I316" s="11">
        <f t="shared" si="672"/>
        <v>16</v>
      </c>
      <c r="J316" s="10"/>
      <c r="K316" s="11"/>
      <c r="L316" s="11"/>
      <c r="M316" s="11"/>
      <c r="N316" s="11"/>
      <c r="O316" s="11"/>
      <c r="P316" s="12"/>
      <c r="Q316" s="10"/>
      <c r="R316" s="11"/>
      <c r="S316" s="11"/>
      <c r="T316" s="11"/>
      <c r="U316" s="11"/>
      <c r="V316" s="11"/>
      <c r="W316" s="12"/>
      <c r="X316" s="10">
        <f t="shared" si="679"/>
        <v>1</v>
      </c>
      <c r="Y316" s="11">
        <f t="shared" si="680"/>
        <v>1</v>
      </c>
      <c r="Z316" s="11">
        <f t="shared" si="681"/>
        <v>0</v>
      </c>
      <c r="AA316" s="11">
        <f t="shared" si="682"/>
        <v>3</v>
      </c>
      <c r="AB316" s="11">
        <f t="shared" si="683"/>
        <v>3</v>
      </c>
      <c r="AC316" s="11">
        <f t="shared" si="684"/>
        <v>8</v>
      </c>
      <c r="AD316" s="12">
        <f t="shared" si="685"/>
        <v>16</v>
      </c>
      <c r="AE316" s="11"/>
      <c r="AF316" s="32">
        <f>(Y316*1+Z316*2+AA316*3+AB316*4+AC316*5)/AD316</f>
        <v>3.875</v>
      </c>
      <c r="AG316" s="33">
        <f t="shared" si="569"/>
        <v>0.77500000000000002</v>
      </c>
      <c r="AH316">
        <f>(Y316*1+Z316*2+AA316*3+AB316*4+AC316*5)/(AD316-X316)</f>
        <v>4.1333333333333337</v>
      </c>
      <c r="AI316" s="33">
        <f t="shared" si="570"/>
        <v>0.82666666666666677</v>
      </c>
    </row>
    <row r="317" spans="1:35" ht="15" thickBot="1" x14ac:dyDescent="0.4">
      <c r="A317" s="107"/>
      <c r="B317" s="3" t="s">
        <v>16</v>
      </c>
      <c r="C317" s="11">
        <v>1</v>
      </c>
      <c r="D317" s="11">
        <v>1</v>
      </c>
      <c r="E317" s="11">
        <v>1</v>
      </c>
      <c r="F317" s="11">
        <v>2</v>
      </c>
      <c r="G317" s="11">
        <v>4</v>
      </c>
      <c r="H317" s="11">
        <v>7</v>
      </c>
      <c r="I317" s="11">
        <f t="shared" si="672"/>
        <v>16</v>
      </c>
      <c r="J317" s="10"/>
      <c r="K317" s="11"/>
      <c r="L317" s="11"/>
      <c r="M317" s="11"/>
      <c r="N317" s="11"/>
      <c r="O317" s="11"/>
      <c r="P317" s="12"/>
      <c r="Q317" s="10"/>
      <c r="R317" s="11"/>
      <c r="S317" s="11"/>
      <c r="T317" s="11"/>
      <c r="U317" s="11"/>
      <c r="V317" s="11"/>
      <c r="W317" s="12"/>
      <c r="X317" s="10">
        <f t="shared" si="679"/>
        <v>1</v>
      </c>
      <c r="Y317" s="11">
        <f t="shared" si="680"/>
        <v>1</v>
      </c>
      <c r="Z317" s="11">
        <f t="shared" si="681"/>
        <v>1</v>
      </c>
      <c r="AA317" s="11">
        <f t="shared" si="682"/>
        <v>2</v>
      </c>
      <c r="AB317" s="11">
        <f t="shared" si="683"/>
        <v>4</v>
      </c>
      <c r="AC317" s="11">
        <f t="shared" si="684"/>
        <v>7</v>
      </c>
      <c r="AD317" s="12">
        <f t="shared" si="685"/>
        <v>16</v>
      </c>
      <c r="AE317" s="11"/>
      <c r="AF317" s="32">
        <f>(Y317*1+Z317*2+AA317*3+AB317*4+AC317*5)/AD317</f>
        <v>3.75</v>
      </c>
      <c r="AG317" s="33">
        <f t="shared" si="569"/>
        <v>0.75</v>
      </c>
      <c r="AH317">
        <f>(Y317*1+Z317*2+AA317*3+AB317*4+AC317*5)/(AD317-X317)</f>
        <v>4</v>
      </c>
      <c r="AI317" s="33">
        <f t="shared" si="570"/>
        <v>0.8</v>
      </c>
    </row>
    <row r="318" spans="1:35" x14ac:dyDescent="0.35">
      <c r="A318" s="107"/>
      <c r="B318" s="103" t="s">
        <v>17</v>
      </c>
      <c r="C318" s="105" t="s">
        <v>2</v>
      </c>
      <c r="D318" s="101"/>
      <c r="E318" s="101"/>
      <c r="F318" s="101"/>
      <c r="G318" s="101"/>
      <c r="H318" s="101"/>
      <c r="I318" s="106"/>
      <c r="J318" s="100" t="s">
        <v>3</v>
      </c>
      <c r="K318" s="101"/>
      <c r="L318" s="101"/>
      <c r="M318" s="101"/>
      <c r="N318" s="101"/>
      <c r="O318" s="101"/>
      <c r="P318" s="102"/>
      <c r="Q318" s="100" t="s">
        <v>4</v>
      </c>
      <c r="R318" s="101"/>
      <c r="S318" s="101"/>
      <c r="T318" s="101"/>
      <c r="U318" s="101"/>
      <c r="V318" s="101"/>
      <c r="W318" s="102"/>
      <c r="X318" s="122" t="s">
        <v>19</v>
      </c>
      <c r="Y318" s="123"/>
      <c r="Z318" s="123"/>
      <c r="AA318" s="123"/>
      <c r="AB318" s="123"/>
      <c r="AC318" s="123"/>
      <c r="AD318" s="124"/>
      <c r="AE318" s="42"/>
      <c r="AF318" s="32"/>
      <c r="AG318" s="33"/>
      <c r="AI318" s="33"/>
    </row>
    <row r="319" spans="1:35" ht="15" thickBot="1" x14ac:dyDescent="0.4">
      <c r="A319" s="107"/>
      <c r="B319" s="104"/>
      <c r="C319" s="18">
        <v>0</v>
      </c>
      <c r="D319" s="19">
        <v>1</v>
      </c>
      <c r="E319" s="19">
        <v>2</v>
      </c>
      <c r="F319" s="19">
        <v>3</v>
      </c>
      <c r="G319" s="19">
        <v>4</v>
      </c>
      <c r="H319" s="19">
        <v>5</v>
      </c>
      <c r="I319" s="22" t="s">
        <v>5</v>
      </c>
      <c r="J319" s="16">
        <v>0</v>
      </c>
      <c r="K319" s="19">
        <v>1</v>
      </c>
      <c r="L319" s="19">
        <v>2</v>
      </c>
      <c r="M319" s="19">
        <v>3</v>
      </c>
      <c r="N319" s="19">
        <v>4</v>
      </c>
      <c r="O319" s="19">
        <v>5</v>
      </c>
      <c r="P319" s="17" t="s">
        <v>5</v>
      </c>
      <c r="Q319" s="16">
        <v>0</v>
      </c>
      <c r="R319" s="19">
        <v>1</v>
      </c>
      <c r="S319" s="19">
        <v>2</v>
      </c>
      <c r="T319" s="19">
        <v>3</v>
      </c>
      <c r="U319" s="19">
        <v>4</v>
      </c>
      <c r="V319" s="19">
        <v>5</v>
      </c>
      <c r="W319" s="17" t="s">
        <v>5</v>
      </c>
      <c r="X319" s="23">
        <v>0</v>
      </c>
      <c r="Y319" s="21">
        <v>1</v>
      </c>
      <c r="Z319" s="21">
        <v>2</v>
      </c>
      <c r="AA319" s="21">
        <v>3</v>
      </c>
      <c r="AB319" s="21">
        <v>4</v>
      </c>
      <c r="AC319" s="21">
        <v>5</v>
      </c>
      <c r="AD319" s="24" t="s">
        <v>5</v>
      </c>
      <c r="AE319" s="42"/>
      <c r="AF319" s="32"/>
      <c r="AG319" s="33"/>
      <c r="AI319" s="33"/>
    </row>
    <row r="320" spans="1:35" ht="15" thickBot="1" x14ac:dyDescent="0.4">
      <c r="A320" s="108"/>
      <c r="B320" s="6" t="s">
        <v>18</v>
      </c>
      <c r="C320" s="14">
        <v>1</v>
      </c>
      <c r="D320" s="14">
        <v>0</v>
      </c>
      <c r="E320" s="14">
        <v>1</v>
      </c>
      <c r="F320" s="14">
        <v>6</v>
      </c>
      <c r="G320" s="14">
        <v>3</v>
      </c>
      <c r="H320" s="14">
        <v>5</v>
      </c>
      <c r="I320" s="14">
        <f t="shared" ref="I320" si="686">SUM(C320:H320)</f>
        <v>16</v>
      </c>
      <c r="J320" s="13"/>
      <c r="K320" s="14"/>
      <c r="L320" s="14"/>
      <c r="M320" s="14"/>
      <c r="N320" s="14"/>
      <c r="O320" s="14"/>
      <c r="P320" s="15"/>
      <c r="Q320" s="13"/>
      <c r="R320" s="14"/>
      <c r="S320" s="14"/>
      <c r="T320" s="14"/>
      <c r="U320" s="14"/>
      <c r="V320" s="14"/>
      <c r="W320" s="15"/>
      <c r="X320" s="13">
        <f>C320+J320+Q320</f>
        <v>1</v>
      </c>
      <c r="Y320" s="14">
        <f t="shared" ref="Y320" si="687">D320+K320+R320</f>
        <v>0</v>
      </c>
      <c r="Z320" s="14">
        <f t="shared" ref="Z320" si="688">E320+L320+S320</f>
        <v>1</v>
      </c>
      <c r="AA320" s="14">
        <f t="shared" ref="AA320" si="689">F320+M320+T320</f>
        <v>6</v>
      </c>
      <c r="AB320" s="14">
        <f t="shared" ref="AB320" si="690">G320+N320+U320</f>
        <v>3</v>
      </c>
      <c r="AC320" s="14">
        <f t="shared" ref="AC320" si="691">H320+O320+V320</f>
        <v>5</v>
      </c>
      <c r="AD320" s="15">
        <f t="shared" ref="AD320" si="692">SUM(X320:AC320)</f>
        <v>16</v>
      </c>
      <c r="AE320" s="11"/>
      <c r="AF320" s="32">
        <f>(Y320*1+Z320*2+AA320*3+AB320*4+AC320*5)/AD320</f>
        <v>3.5625</v>
      </c>
      <c r="AG320" s="33">
        <f t="shared" si="569"/>
        <v>0.71250000000000002</v>
      </c>
      <c r="AH320">
        <f>(Y320*1+Z320*2+AA320*3+AB320*4+AC320*5)/(AD320-X320)</f>
        <v>3.8</v>
      </c>
      <c r="AI320" s="33">
        <f t="shared" si="570"/>
        <v>0.76</v>
      </c>
    </row>
    <row r="321" spans="1:35" x14ac:dyDescent="0.35">
      <c r="A321" s="116" t="s">
        <v>0</v>
      </c>
      <c r="B321" s="118" t="s">
        <v>1</v>
      </c>
      <c r="C321" s="120" t="s">
        <v>2</v>
      </c>
      <c r="D321" s="110"/>
      <c r="E321" s="110"/>
      <c r="F321" s="110"/>
      <c r="G321" s="110"/>
      <c r="H321" s="110"/>
      <c r="I321" s="121"/>
      <c r="J321" s="109" t="s">
        <v>3</v>
      </c>
      <c r="K321" s="110"/>
      <c r="L321" s="110"/>
      <c r="M321" s="110"/>
      <c r="N321" s="110"/>
      <c r="O321" s="110"/>
      <c r="P321" s="111"/>
      <c r="Q321" s="109" t="s">
        <v>4</v>
      </c>
      <c r="R321" s="110"/>
      <c r="S321" s="110"/>
      <c r="T321" s="110"/>
      <c r="U321" s="110"/>
      <c r="V321" s="110"/>
      <c r="W321" s="111"/>
      <c r="X321" s="112" t="s">
        <v>19</v>
      </c>
      <c r="Y321" s="113"/>
      <c r="Z321" s="113"/>
      <c r="AA321" s="113"/>
      <c r="AB321" s="113"/>
      <c r="AC321" s="113"/>
      <c r="AD321" s="114"/>
      <c r="AE321" s="42"/>
      <c r="AF321" s="32"/>
      <c r="AG321" s="33"/>
      <c r="AI321" s="33"/>
    </row>
    <row r="322" spans="1:35" ht="15" thickBot="1" x14ac:dyDescent="0.4">
      <c r="A322" s="117"/>
      <c r="B322" s="119"/>
      <c r="C322" s="18">
        <v>0</v>
      </c>
      <c r="D322" s="19">
        <v>1</v>
      </c>
      <c r="E322" s="19">
        <v>2</v>
      </c>
      <c r="F322" s="19">
        <v>3</v>
      </c>
      <c r="G322" s="19">
        <v>4</v>
      </c>
      <c r="H322" s="19">
        <v>5</v>
      </c>
      <c r="I322" s="22" t="s">
        <v>5</v>
      </c>
      <c r="J322" s="16">
        <v>0</v>
      </c>
      <c r="K322" s="19">
        <v>1</v>
      </c>
      <c r="L322" s="19">
        <v>2</v>
      </c>
      <c r="M322" s="19">
        <v>3</v>
      </c>
      <c r="N322" s="19">
        <v>4</v>
      </c>
      <c r="O322" s="19">
        <v>5</v>
      </c>
      <c r="P322" s="17" t="s">
        <v>5</v>
      </c>
      <c r="Q322" s="16">
        <v>0</v>
      </c>
      <c r="R322" s="19">
        <v>1</v>
      </c>
      <c r="S322" s="19">
        <v>2</v>
      </c>
      <c r="T322" s="19">
        <v>3</v>
      </c>
      <c r="U322" s="19">
        <v>4</v>
      </c>
      <c r="V322" s="19">
        <v>5</v>
      </c>
      <c r="W322" s="17" t="s">
        <v>5</v>
      </c>
      <c r="X322" s="23">
        <v>0</v>
      </c>
      <c r="Y322" s="21">
        <v>1</v>
      </c>
      <c r="Z322" s="21">
        <v>2</v>
      </c>
      <c r="AA322" s="21">
        <v>3</v>
      </c>
      <c r="AB322" s="21">
        <v>4</v>
      </c>
      <c r="AC322" s="21">
        <v>5</v>
      </c>
      <c r="AD322" s="24" t="s">
        <v>5</v>
      </c>
      <c r="AE322" s="42"/>
      <c r="AF322" s="32"/>
      <c r="AG322" s="33"/>
      <c r="AI322" s="33"/>
    </row>
    <row r="323" spans="1:35" x14ac:dyDescent="0.35">
      <c r="A323" s="107" t="s">
        <v>28</v>
      </c>
      <c r="B323" s="1" t="s">
        <v>7</v>
      </c>
      <c r="C323" s="11">
        <v>1</v>
      </c>
      <c r="D323" s="11">
        <v>0</v>
      </c>
      <c r="E323" s="11">
        <v>0</v>
      </c>
      <c r="F323" s="11">
        <v>0</v>
      </c>
      <c r="G323" s="11">
        <v>0</v>
      </c>
      <c r="H323" s="11">
        <v>3</v>
      </c>
      <c r="I323" s="11">
        <v>4</v>
      </c>
      <c r="J323" s="10"/>
      <c r="K323" s="11"/>
      <c r="L323" s="11"/>
      <c r="M323" s="11"/>
      <c r="N323" s="11"/>
      <c r="O323" s="11"/>
      <c r="P323" s="12"/>
      <c r="Q323" s="10"/>
      <c r="R323" s="11"/>
      <c r="S323" s="11"/>
      <c r="T323" s="11"/>
      <c r="U323" s="11"/>
      <c r="V323" s="11"/>
      <c r="W323" s="12"/>
      <c r="X323" s="10">
        <f>C323+J323+Q323</f>
        <v>1</v>
      </c>
      <c r="Y323" s="11">
        <f t="shared" ref="Y323" si="693">D323+K323+R323</f>
        <v>0</v>
      </c>
      <c r="Z323" s="11">
        <f t="shared" ref="Z323" si="694">E323+L323+S323</f>
        <v>0</v>
      </c>
      <c r="AA323" s="11">
        <f t="shared" ref="AA323" si="695">F323+M323+T323</f>
        <v>0</v>
      </c>
      <c r="AB323" s="11">
        <f t="shared" ref="AB323" si="696">G323+N323+U323</f>
        <v>0</v>
      </c>
      <c r="AC323" s="11">
        <f t="shared" ref="AC323" si="697">H323+O323+V323</f>
        <v>3</v>
      </c>
      <c r="AD323" s="12">
        <f t="shared" ref="AD323" si="698">SUM(X323:AC323)</f>
        <v>4</v>
      </c>
      <c r="AE323" s="11"/>
      <c r="AF323" s="32">
        <f>(Y323*1+Z323*2+AA323*3+AB323*4+AC323*5)/AD323</f>
        <v>3.75</v>
      </c>
      <c r="AG323" s="33">
        <f t="shared" si="569"/>
        <v>0.75</v>
      </c>
      <c r="AH323">
        <f>(Y323*1+Z323*2+AA323*3+AB323*4+AC323*5)/(AD323-X323)</f>
        <v>5</v>
      </c>
      <c r="AI323" s="33">
        <f t="shared" si="570"/>
        <v>1</v>
      </c>
    </row>
    <row r="324" spans="1:35" x14ac:dyDescent="0.35">
      <c r="A324" s="107"/>
      <c r="B324" s="2" t="s">
        <v>8</v>
      </c>
      <c r="C324" s="11">
        <v>1</v>
      </c>
      <c r="D324" s="11">
        <v>0</v>
      </c>
      <c r="E324" s="11">
        <v>0</v>
      </c>
      <c r="F324" s="11">
        <v>0</v>
      </c>
      <c r="G324" s="11">
        <v>0</v>
      </c>
      <c r="H324" s="11">
        <v>3</v>
      </c>
      <c r="I324" s="11">
        <v>4</v>
      </c>
      <c r="J324" s="10"/>
      <c r="K324" s="11"/>
      <c r="L324" s="11"/>
      <c r="M324" s="11"/>
      <c r="N324" s="11"/>
      <c r="O324" s="11"/>
      <c r="P324" s="12"/>
      <c r="Q324" s="10"/>
      <c r="R324" s="11"/>
      <c r="S324" s="11"/>
      <c r="T324" s="11"/>
      <c r="U324" s="11"/>
      <c r="V324" s="11"/>
      <c r="W324" s="12"/>
      <c r="X324" s="10">
        <f t="shared" ref="X324:X327" si="699">C324+J324+Q324</f>
        <v>1</v>
      </c>
      <c r="Y324" s="11">
        <f t="shared" ref="Y324:Y327" si="700">D324+K324+R324</f>
        <v>0</v>
      </c>
      <c r="Z324" s="11">
        <f t="shared" ref="Z324:Z327" si="701">E324+L324+S324</f>
        <v>0</v>
      </c>
      <c r="AA324" s="11">
        <f t="shared" ref="AA324:AA327" si="702">F324+M324+T324</f>
        <v>0</v>
      </c>
      <c r="AB324" s="11">
        <f t="shared" ref="AB324:AB327" si="703">G324+N324+U324</f>
        <v>0</v>
      </c>
      <c r="AC324" s="11">
        <f t="shared" ref="AC324:AC327" si="704">H324+O324+V324</f>
        <v>3</v>
      </c>
      <c r="AD324" s="12">
        <f t="shared" ref="AD324:AD327" si="705">SUM(X324:AC324)</f>
        <v>4</v>
      </c>
      <c r="AE324" s="11"/>
      <c r="AF324" s="32">
        <f>(Y324*1+Z324*2+AA324*3+AB324*4+AC324*5)/AD324</f>
        <v>3.75</v>
      </c>
      <c r="AG324" s="33">
        <f t="shared" ref="AG324:AG387" si="706">AF324/5</f>
        <v>0.75</v>
      </c>
      <c r="AH324">
        <f>(Y324*1+Z324*2+AA324*3+AB324*4+AC324*5)/(AD324-X324)</f>
        <v>5</v>
      </c>
      <c r="AI324" s="33">
        <f t="shared" ref="AI324:AI387" si="707">AH324/5</f>
        <v>1</v>
      </c>
    </row>
    <row r="325" spans="1:35" x14ac:dyDescent="0.35">
      <c r="A325" s="107"/>
      <c r="B325" s="2" t="s">
        <v>9</v>
      </c>
      <c r="C325" s="11">
        <v>1</v>
      </c>
      <c r="D325" s="11">
        <v>0</v>
      </c>
      <c r="E325" s="11">
        <v>0</v>
      </c>
      <c r="F325" s="11">
        <v>0</v>
      </c>
      <c r="G325" s="11">
        <v>0</v>
      </c>
      <c r="H325" s="11">
        <v>3</v>
      </c>
      <c r="I325" s="11">
        <v>4</v>
      </c>
      <c r="J325" s="10"/>
      <c r="K325" s="11"/>
      <c r="L325" s="11"/>
      <c r="M325" s="11"/>
      <c r="N325" s="11"/>
      <c r="O325" s="11"/>
      <c r="P325" s="12"/>
      <c r="Q325" s="10"/>
      <c r="R325" s="11"/>
      <c r="S325" s="11"/>
      <c r="T325" s="11"/>
      <c r="U325" s="11"/>
      <c r="V325" s="11"/>
      <c r="W325" s="12"/>
      <c r="X325" s="10">
        <f t="shared" si="699"/>
        <v>1</v>
      </c>
      <c r="Y325" s="11">
        <f t="shared" si="700"/>
        <v>0</v>
      </c>
      <c r="Z325" s="11">
        <f t="shared" si="701"/>
        <v>0</v>
      </c>
      <c r="AA325" s="11">
        <f t="shared" si="702"/>
        <v>0</v>
      </c>
      <c r="AB325" s="11">
        <f t="shared" si="703"/>
        <v>0</v>
      </c>
      <c r="AC325" s="11">
        <f t="shared" si="704"/>
        <v>3</v>
      </c>
      <c r="AD325" s="12">
        <f t="shared" si="705"/>
        <v>4</v>
      </c>
      <c r="AE325" s="11"/>
      <c r="AF325" s="32">
        <f>(Y325*1+Z325*2+AA325*3+AB325*4+AC325*5)/AD325</f>
        <v>3.75</v>
      </c>
      <c r="AG325" s="33">
        <f t="shared" si="706"/>
        <v>0.75</v>
      </c>
      <c r="AH325">
        <f>(Y325*1+Z325*2+AA325*3+AB325*4+AC325*5)/(AD325-X325)</f>
        <v>5</v>
      </c>
      <c r="AI325" s="33">
        <f t="shared" si="707"/>
        <v>1</v>
      </c>
    </row>
    <row r="326" spans="1:35" x14ac:dyDescent="0.35">
      <c r="A326" s="107"/>
      <c r="B326" s="2" t="s">
        <v>10</v>
      </c>
      <c r="C326" s="11">
        <v>1</v>
      </c>
      <c r="D326" s="11">
        <v>0</v>
      </c>
      <c r="E326" s="11">
        <v>0</v>
      </c>
      <c r="F326" s="11">
        <v>0</v>
      </c>
      <c r="G326" s="11">
        <v>0</v>
      </c>
      <c r="H326" s="11">
        <v>3</v>
      </c>
      <c r="I326" s="11">
        <v>4</v>
      </c>
      <c r="J326" s="10"/>
      <c r="K326" s="11"/>
      <c r="L326" s="11"/>
      <c r="M326" s="11"/>
      <c r="N326" s="11"/>
      <c r="O326" s="11"/>
      <c r="P326" s="12"/>
      <c r="Q326" s="10"/>
      <c r="R326" s="11"/>
      <c r="S326" s="11"/>
      <c r="T326" s="11"/>
      <c r="U326" s="11"/>
      <c r="V326" s="11"/>
      <c r="W326" s="12"/>
      <c r="X326" s="10">
        <f t="shared" si="699"/>
        <v>1</v>
      </c>
      <c r="Y326" s="11">
        <f t="shared" si="700"/>
        <v>0</v>
      </c>
      <c r="Z326" s="11">
        <f t="shared" si="701"/>
        <v>0</v>
      </c>
      <c r="AA326" s="11">
        <f t="shared" si="702"/>
        <v>0</v>
      </c>
      <c r="AB326" s="11">
        <f t="shared" si="703"/>
        <v>0</v>
      </c>
      <c r="AC326" s="11">
        <f t="shared" si="704"/>
        <v>3</v>
      </c>
      <c r="AD326" s="12">
        <f t="shared" si="705"/>
        <v>4</v>
      </c>
      <c r="AE326" s="11"/>
      <c r="AF326" s="32">
        <f>(Y326*1+Z326*2+AA326*3+AB326*4+AC326*5)/AD326</f>
        <v>3.75</v>
      </c>
      <c r="AG326" s="33">
        <f t="shared" si="706"/>
        <v>0.75</v>
      </c>
      <c r="AH326">
        <f>(Y326*1+Z326*2+AA326*3+AB326*4+AC326*5)/(AD326-X326)</f>
        <v>5</v>
      </c>
      <c r="AI326" s="33">
        <f t="shared" si="707"/>
        <v>1</v>
      </c>
    </row>
    <row r="327" spans="1:35" ht="15" thickBot="1" x14ac:dyDescent="0.4">
      <c r="A327" s="107"/>
      <c r="B327" s="3" t="s">
        <v>11</v>
      </c>
      <c r="C327" s="11">
        <v>1</v>
      </c>
      <c r="D327" s="11">
        <v>0</v>
      </c>
      <c r="E327" s="11">
        <v>0</v>
      </c>
      <c r="F327" s="11">
        <v>0</v>
      </c>
      <c r="G327" s="11">
        <v>0</v>
      </c>
      <c r="H327" s="11">
        <v>3</v>
      </c>
      <c r="I327" s="11">
        <v>4</v>
      </c>
      <c r="J327" s="10"/>
      <c r="K327" s="11"/>
      <c r="L327" s="11"/>
      <c r="M327" s="11"/>
      <c r="N327" s="11"/>
      <c r="O327" s="11"/>
      <c r="P327" s="12"/>
      <c r="Q327" s="10"/>
      <c r="R327" s="11"/>
      <c r="S327" s="11"/>
      <c r="T327" s="11"/>
      <c r="U327" s="11"/>
      <c r="V327" s="11"/>
      <c r="W327" s="12"/>
      <c r="X327" s="10">
        <f t="shared" si="699"/>
        <v>1</v>
      </c>
      <c r="Y327" s="11">
        <f t="shared" si="700"/>
        <v>0</v>
      </c>
      <c r="Z327" s="11">
        <f t="shared" si="701"/>
        <v>0</v>
      </c>
      <c r="AA327" s="11">
        <f t="shared" si="702"/>
        <v>0</v>
      </c>
      <c r="AB327" s="11">
        <f t="shared" si="703"/>
        <v>0</v>
      </c>
      <c r="AC327" s="11">
        <f t="shared" si="704"/>
        <v>3</v>
      </c>
      <c r="AD327" s="12">
        <f t="shared" si="705"/>
        <v>4</v>
      </c>
      <c r="AE327" s="11"/>
      <c r="AF327" s="32">
        <f>(Y327*1+Z327*2+AA327*3+AB327*4+AC327*5)/AD327</f>
        <v>3.75</v>
      </c>
      <c r="AG327" s="33">
        <f t="shared" si="706"/>
        <v>0.75</v>
      </c>
      <c r="AH327">
        <f>(Y327*1+Z327*2+AA327*3+AB327*4+AC327*5)/(AD327-X327)</f>
        <v>5</v>
      </c>
      <c r="AI327" s="33">
        <f t="shared" si="707"/>
        <v>1</v>
      </c>
    </row>
    <row r="328" spans="1:35" x14ac:dyDescent="0.35">
      <c r="A328" s="107"/>
      <c r="B328" s="115" t="s">
        <v>12</v>
      </c>
      <c r="C328" s="105" t="s">
        <v>2</v>
      </c>
      <c r="D328" s="101"/>
      <c r="E328" s="101"/>
      <c r="F328" s="101"/>
      <c r="G328" s="101"/>
      <c r="H328" s="101"/>
      <c r="I328" s="106"/>
      <c r="J328" s="100" t="s">
        <v>3</v>
      </c>
      <c r="K328" s="101"/>
      <c r="L328" s="101"/>
      <c r="M328" s="101"/>
      <c r="N328" s="101"/>
      <c r="O328" s="101"/>
      <c r="P328" s="102"/>
      <c r="Q328" s="100" t="s">
        <v>4</v>
      </c>
      <c r="R328" s="101"/>
      <c r="S328" s="101"/>
      <c r="T328" s="101"/>
      <c r="U328" s="101"/>
      <c r="V328" s="101"/>
      <c r="W328" s="102"/>
      <c r="X328" s="122" t="s">
        <v>19</v>
      </c>
      <c r="Y328" s="123"/>
      <c r="Z328" s="123"/>
      <c r="AA328" s="123"/>
      <c r="AB328" s="123"/>
      <c r="AC328" s="123"/>
      <c r="AD328" s="124"/>
      <c r="AE328" s="42"/>
      <c r="AF328" s="32"/>
      <c r="AG328" s="33"/>
      <c r="AI328" s="33"/>
    </row>
    <row r="329" spans="1:35" ht="15" thickBot="1" x14ac:dyDescent="0.4">
      <c r="A329" s="107"/>
      <c r="B329" s="115"/>
      <c r="C329" s="18">
        <v>0</v>
      </c>
      <c r="D329" s="19">
        <v>1</v>
      </c>
      <c r="E329" s="19">
        <v>2</v>
      </c>
      <c r="F329" s="19">
        <v>3</v>
      </c>
      <c r="G329" s="19">
        <v>4</v>
      </c>
      <c r="H329" s="19">
        <v>5</v>
      </c>
      <c r="I329" s="22" t="s">
        <v>5</v>
      </c>
      <c r="J329" s="16">
        <v>0</v>
      </c>
      <c r="K329" s="19">
        <v>1</v>
      </c>
      <c r="L329" s="19">
        <v>2</v>
      </c>
      <c r="M329" s="19">
        <v>3</v>
      </c>
      <c r="N329" s="19">
        <v>4</v>
      </c>
      <c r="O329" s="19">
        <v>5</v>
      </c>
      <c r="P329" s="17" t="s">
        <v>5</v>
      </c>
      <c r="Q329" s="16">
        <v>0</v>
      </c>
      <c r="R329" s="19">
        <v>1</v>
      </c>
      <c r="S329" s="19">
        <v>2</v>
      </c>
      <c r="T329" s="19">
        <v>3</v>
      </c>
      <c r="U329" s="19">
        <v>4</v>
      </c>
      <c r="V329" s="19">
        <v>5</v>
      </c>
      <c r="W329" s="17" t="s">
        <v>5</v>
      </c>
      <c r="X329" s="23">
        <v>0</v>
      </c>
      <c r="Y329" s="21">
        <v>1</v>
      </c>
      <c r="Z329" s="21">
        <v>2</v>
      </c>
      <c r="AA329" s="21">
        <v>3</v>
      </c>
      <c r="AB329" s="21">
        <v>4</v>
      </c>
      <c r="AC329" s="21">
        <v>5</v>
      </c>
      <c r="AD329" s="24" t="s">
        <v>5</v>
      </c>
      <c r="AE329" s="42"/>
      <c r="AF329" s="32"/>
      <c r="AG329" s="33"/>
      <c r="AI329" s="33"/>
    </row>
    <row r="330" spans="1:35" x14ac:dyDescent="0.35">
      <c r="A330" s="107"/>
      <c r="B330" s="4" t="s">
        <v>13</v>
      </c>
      <c r="C330" s="11">
        <v>1</v>
      </c>
      <c r="D330" s="11">
        <v>0</v>
      </c>
      <c r="E330" s="11">
        <v>0</v>
      </c>
      <c r="F330" s="11">
        <v>0</v>
      </c>
      <c r="G330" s="11">
        <v>0</v>
      </c>
      <c r="H330" s="11">
        <v>3</v>
      </c>
      <c r="I330" s="11">
        <v>4</v>
      </c>
      <c r="J330" s="10"/>
      <c r="K330" s="11"/>
      <c r="L330" s="11"/>
      <c r="M330" s="11"/>
      <c r="N330" s="11"/>
      <c r="O330" s="11"/>
      <c r="P330" s="12"/>
      <c r="Q330" s="10"/>
      <c r="R330" s="11"/>
      <c r="S330" s="11"/>
      <c r="T330" s="11"/>
      <c r="U330" s="11"/>
      <c r="V330" s="11"/>
      <c r="W330" s="12"/>
      <c r="X330" s="10">
        <f>C330+J330+Q330</f>
        <v>1</v>
      </c>
      <c r="Y330" s="11">
        <f t="shared" ref="Y330" si="708">D330+K330+R330</f>
        <v>0</v>
      </c>
      <c r="Z330" s="11">
        <f t="shared" ref="Z330" si="709">E330+L330+S330</f>
        <v>0</v>
      </c>
      <c r="AA330" s="11">
        <f t="shared" ref="AA330" si="710">F330+M330+T330</f>
        <v>0</v>
      </c>
      <c r="AB330" s="11">
        <f t="shared" ref="AB330" si="711">G330+N330+U330</f>
        <v>0</v>
      </c>
      <c r="AC330" s="11">
        <f t="shared" ref="AC330" si="712">H330+O330+V330</f>
        <v>3</v>
      </c>
      <c r="AD330" s="12">
        <f t="shared" ref="AD330" si="713">SUM(X330:AC330)</f>
        <v>4</v>
      </c>
      <c r="AE330" s="11"/>
      <c r="AF330" s="32">
        <f>(Y330*1+Z330*2+AA330*3+AB330*4+AC330*5)/AD330</f>
        <v>3.75</v>
      </c>
      <c r="AG330" s="33">
        <f t="shared" si="706"/>
        <v>0.75</v>
      </c>
      <c r="AH330">
        <f>(Y330*1+Z330*2+AA330*3+AB330*4+AC330*5)/(AD330-X330)</f>
        <v>5</v>
      </c>
      <c r="AI330" s="33">
        <f t="shared" si="707"/>
        <v>1</v>
      </c>
    </row>
    <row r="331" spans="1:35" x14ac:dyDescent="0.35">
      <c r="A331" s="107"/>
      <c r="B331" s="2" t="s">
        <v>14</v>
      </c>
      <c r="C331" s="11">
        <v>1</v>
      </c>
      <c r="D331" s="11">
        <v>0</v>
      </c>
      <c r="E331" s="11">
        <v>0</v>
      </c>
      <c r="F331" s="11">
        <v>0</v>
      </c>
      <c r="G331" s="11">
        <v>0</v>
      </c>
      <c r="H331" s="11">
        <v>3</v>
      </c>
      <c r="I331" s="11">
        <v>4</v>
      </c>
      <c r="J331" s="10"/>
      <c r="K331" s="11"/>
      <c r="L331" s="11"/>
      <c r="M331" s="11"/>
      <c r="N331" s="11"/>
      <c r="O331" s="11"/>
      <c r="P331" s="12"/>
      <c r="Q331" s="10"/>
      <c r="R331" s="11"/>
      <c r="S331" s="11"/>
      <c r="T331" s="11"/>
      <c r="U331" s="11"/>
      <c r="V331" s="11"/>
      <c r="W331" s="12"/>
      <c r="X331" s="10">
        <f t="shared" ref="X331:X333" si="714">C331+J331+Q331</f>
        <v>1</v>
      </c>
      <c r="Y331" s="11">
        <f t="shared" ref="Y331:Y333" si="715">D331+K331+R331</f>
        <v>0</v>
      </c>
      <c r="Z331" s="11">
        <f t="shared" ref="Z331:Z333" si="716">E331+L331+S331</f>
        <v>0</v>
      </c>
      <c r="AA331" s="11">
        <f t="shared" ref="AA331:AA333" si="717">F331+M331+T331</f>
        <v>0</v>
      </c>
      <c r="AB331" s="11">
        <f t="shared" ref="AB331:AB333" si="718">G331+N331+U331</f>
        <v>0</v>
      </c>
      <c r="AC331" s="11">
        <f t="shared" ref="AC331:AC333" si="719">H331+O331+V331</f>
        <v>3</v>
      </c>
      <c r="AD331" s="12">
        <f t="shared" ref="AD331:AD333" si="720">SUM(X331:AC331)</f>
        <v>4</v>
      </c>
      <c r="AE331" s="11"/>
      <c r="AF331" s="32">
        <f>(Y331*1+Z331*2+AA331*3+AB331*4+AC331*5)/AD331</f>
        <v>3.75</v>
      </c>
      <c r="AG331" s="33">
        <f t="shared" si="706"/>
        <v>0.75</v>
      </c>
      <c r="AH331">
        <f>(Y331*1+Z331*2+AA331*3+AB331*4+AC331*5)/(AD331-X331)</f>
        <v>5</v>
      </c>
      <c r="AI331" s="33">
        <f t="shared" si="707"/>
        <v>1</v>
      </c>
    </row>
    <row r="332" spans="1:35" x14ac:dyDescent="0.35">
      <c r="A332" s="107"/>
      <c r="B332" s="5" t="s">
        <v>15</v>
      </c>
      <c r="C332" s="11">
        <v>1</v>
      </c>
      <c r="D332" s="11">
        <v>0</v>
      </c>
      <c r="E332" s="11">
        <v>0</v>
      </c>
      <c r="F332" s="11">
        <v>0</v>
      </c>
      <c r="G332" s="11">
        <v>0</v>
      </c>
      <c r="H332" s="11">
        <v>3</v>
      </c>
      <c r="I332" s="11">
        <v>4</v>
      </c>
      <c r="J332" s="10"/>
      <c r="K332" s="11"/>
      <c r="L332" s="11"/>
      <c r="M332" s="11"/>
      <c r="N332" s="11"/>
      <c r="O332" s="11"/>
      <c r="P332" s="12"/>
      <c r="Q332" s="10"/>
      <c r="R332" s="11"/>
      <c r="S332" s="11"/>
      <c r="T332" s="11"/>
      <c r="U332" s="11"/>
      <c r="V332" s="11"/>
      <c r="W332" s="12"/>
      <c r="X332" s="10">
        <f t="shared" si="714"/>
        <v>1</v>
      </c>
      <c r="Y332" s="11">
        <f t="shared" si="715"/>
        <v>0</v>
      </c>
      <c r="Z332" s="11">
        <f t="shared" si="716"/>
        <v>0</v>
      </c>
      <c r="AA332" s="11">
        <f t="shared" si="717"/>
        <v>0</v>
      </c>
      <c r="AB332" s="11">
        <f t="shared" si="718"/>
        <v>0</v>
      </c>
      <c r="AC332" s="11">
        <f t="shared" si="719"/>
        <v>3</v>
      </c>
      <c r="AD332" s="12">
        <f t="shared" si="720"/>
        <v>4</v>
      </c>
      <c r="AE332" s="11"/>
      <c r="AF332" s="32">
        <f>(Y332*1+Z332*2+AA332*3+AB332*4+AC332*5)/AD332</f>
        <v>3.75</v>
      </c>
      <c r="AG332" s="33">
        <f t="shared" si="706"/>
        <v>0.75</v>
      </c>
      <c r="AH332">
        <f>(Y332*1+Z332*2+AA332*3+AB332*4+AC332*5)/(AD332-X332)</f>
        <v>5</v>
      </c>
      <c r="AI332" s="33">
        <f t="shared" si="707"/>
        <v>1</v>
      </c>
    </row>
    <row r="333" spans="1:35" ht="15" thickBot="1" x14ac:dyDescent="0.4">
      <c r="A333" s="107"/>
      <c r="B333" s="3" t="s">
        <v>16</v>
      </c>
      <c r="C333" s="11">
        <v>1</v>
      </c>
      <c r="D333" s="11">
        <v>0</v>
      </c>
      <c r="E333" s="11">
        <v>0</v>
      </c>
      <c r="F333" s="11">
        <v>0</v>
      </c>
      <c r="G333" s="11">
        <v>0</v>
      </c>
      <c r="H333" s="11">
        <v>3</v>
      </c>
      <c r="I333" s="11">
        <v>4</v>
      </c>
      <c r="J333" s="10"/>
      <c r="K333" s="11"/>
      <c r="L333" s="11"/>
      <c r="M333" s="11"/>
      <c r="N333" s="11"/>
      <c r="O333" s="11"/>
      <c r="P333" s="12"/>
      <c r="Q333" s="10"/>
      <c r="R333" s="11"/>
      <c r="S333" s="11"/>
      <c r="T333" s="11"/>
      <c r="U333" s="11"/>
      <c r="V333" s="11"/>
      <c r="W333" s="12"/>
      <c r="X333" s="10">
        <f t="shared" si="714"/>
        <v>1</v>
      </c>
      <c r="Y333" s="11">
        <f t="shared" si="715"/>
        <v>0</v>
      </c>
      <c r="Z333" s="11">
        <f t="shared" si="716"/>
        <v>0</v>
      </c>
      <c r="AA333" s="11">
        <f t="shared" si="717"/>
        <v>0</v>
      </c>
      <c r="AB333" s="11">
        <f t="shared" si="718"/>
        <v>0</v>
      </c>
      <c r="AC333" s="11">
        <f t="shared" si="719"/>
        <v>3</v>
      </c>
      <c r="AD333" s="12">
        <f t="shared" si="720"/>
        <v>4</v>
      </c>
      <c r="AE333" s="11"/>
      <c r="AF333" s="32">
        <f>(Y333*1+Z333*2+AA333*3+AB333*4+AC333*5)/AD333</f>
        <v>3.75</v>
      </c>
      <c r="AG333" s="33">
        <f t="shared" si="706"/>
        <v>0.75</v>
      </c>
      <c r="AH333">
        <f>(Y333*1+Z333*2+AA333*3+AB333*4+AC333*5)/(AD333-X333)</f>
        <v>5</v>
      </c>
      <c r="AI333" s="33">
        <f t="shared" si="707"/>
        <v>1</v>
      </c>
    </row>
    <row r="334" spans="1:35" x14ac:dyDescent="0.35">
      <c r="A334" s="107"/>
      <c r="B334" s="103" t="s">
        <v>17</v>
      </c>
      <c r="C334" s="105" t="s">
        <v>2</v>
      </c>
      <c r="D334" s="101"/>
      <c r="E334" s="101"/>
      <c r="F334" s="101"/>
      <c r="G334" s="101"/>
      <c r="H334" s="101"/>
      <c r="I334" s="106"/>
      <c r="J334" s="100" t="s">
        <v>3</v>
      </c>
      <c r="K334" s="101"/>
      <c r="L334" s="101"/>
      <c r="M334" s="101"/>
      <c r="N334" s="101"/>
      <c r="O334" s="101"/>
      <c r="P334" s="102"/>
      <c r="Q334" s="100" t="s">
        <v>4</v>
      </c>
      <c r="R334" s="101"/>
      <c r="S334" s="101"/>
      <c r="T334" s="101"/>
      <c r="U334" s="101"/>
      <c r="V334" s="101"/>
      <c r="W334" s="102"/>
      <c r="X334" s="122" t="s">
        <v>19</v>
      </c>
      <c r="Y334" s="123"/>
      <c r="Z334" s="123"/>
      <c r="AA334" s="123"/>
      <c r="AB334" s="123"/>
      <c r="AC334" s="123"/>
      <c r="AD334" s="124"/>
      <c r="AE334" s="42"/>
      <c r="AF334" s="32"/>
      <c r="AG334" s="33"/>
      <c r="AI334" s="33"/>
    </row>
    <row r="335" spans="1:35" ht="15" thickBot="1" x14ac:dyDescent="0.4">
      <c r="A335" s="107"/>
      <c r="B335" s="104"/>
      <c r="C335" s="18">
        <v>0</v>
      </c>
      <c r="D335" s="19">
        <v>1</v>
      </c>
      <c r="E335" s="19">
        <v>2</v>
      </c>
      <c r="F335" s="19">
        <v>3</v>
      </c>
      <c r="G335" s="19">
        <v>4</v>
      </c>
      <c r="H335" s="19">
        <v>5</v>
      </c>
      <c r="I335" s="22" t="s">
        <v>5</v>
      </c>
      <c r="J335" s="16">
        <v>0</v>
      </c>
      <c r="K335" s="19">
        <v>1</v>
      </c>
      <c r="L335" s="19">
        <v>2</v>
      </c>
      <c r="M335" s="19">
        <v>3</v>
      </c>
      <c r="N335" s="19">
        <v>4</v>
      </c>
      <c r="O335" s="19">
        <v>5</v>
      </c>
      <c r="P335" s="17" t="s">
        <v>5</v>
      </c>
      <c r="Q335" s="16">
        <v>0</v>
      </c>
      <c r="R335" s="19">
        <v>1</v>
      </c>
      <c r="S335" s="19">
        <v>2</v>
      </c>
      <c r="T335" s="19">
        <v>3</v>
      </c>
      <c r="U335" s="19">
        <v>4</v>
      </c>
      <c r="V335" s="19">
        <v>5</v>
      </c>
      <c r="W335" s="17" t="s">
        <v>5</v>
      </c>
      <c r="X335" s="23">
        <v>0</v>
      </c>
      <c r="Y335" s="21">
        <v>1</v>
      </c>
      <c r="Z335" s="21">
        <v>2</v>
      </c>
      <c r="AA335" s="21">
        <v>3</v>
      </c>
      <c r="AB335" s="21">
        <v>4</v>
      </c>
      <c r="AC335" s="21">
        <v>5</v>
      </c>
      <c r="AD335" s="24" t="s">
        <v>5</v>
      </c>
      <c r="AE335" s="42"/>
      <c r="AF335" s="32"/>
      <c r="AG335" s="33"/>
      <c r="AI335" s="33"/>
    </row>
    <row r="336" spans="1:35" ht="15" thickBot="1" x14ac:dyDescent="0.4">
      <c r="A336" s="108"/>
      <c r="B336" s="6" t="s">
        <v>18</v>
      </c>
      <c r="C336" s="14">
        <v>1</v>
      </c>
      <c r="D336" s="14">
        <v>0</v>
      </c>
      <c r="E336" s="14">
        <v>0</v>
      </c>
      <c r="F336" s="14">
        <v>0</v>
      </c>
      <c r="G336" s="14">
        <v>0</v>
      </c>
      <c r="H336" s="14">
        <v>3</v>
      </c>
      <c r="I336" s="14">
        <v>4</v>
      </c>
      <c r="J336" s="13"/>
      <c r="K336" s="14"/>
      <c r="L336" s="14"/>
      <c r="M336" s="14"/>
      <c r="N336" s="14"/>
      <c r="O336" s="14"/>
      <c r="P336" s="15"/>
      <c r="Q336" s="13"/>
      <c r="R336" s="14"/>
      <c r="S336" s="14"/>
      <c r="T336" s="14"/>
      <c r="U336" s="14"/>
      <c r="V336" s="14"/>
      <c r="W336" s="15"/>
      <c r="X336" s="13">
        <f>C336+J336+Q336</f>
        <v>1</v>
      </c>
      <c r="Y336" s="14">
        <f t="shared" ref="Y336" si="721">D336+K336+R336</f>
        <v>0</v>
      </c>
      <c r="Z336" s="14">
        <f t="shared" ref="Z336" si="722">E336+L336+S336</f>
        <v>0</v>
      </c>
      <c r="AA336" s="14">
        <f t="shared" ref="AA336" si="723">F336+M336+T336</f>
        <v>0</v>
      </c>
      <c r="AB336" s="14">
        <f t="shared" ref="AB336" si="724">G336+N336+U336</f>
        <v>0</v>
      </c>
      <c r="AC336" s="14">
        <f t="shared" ref="AC336" si="725">H336+O336+V336</f>
        <v>3</v>
      </c>
      <c r="AD336" s="15">
        <f t="shared" ref="AD336" si="726">SUM(X336:AC336)</f>
        <v>4</v>
      </c>
      <c r="AE336" s="11"/>
      <c r="AF336" s="32">
        <f>(Y336*1+Z336*2+AA336*3+AB336*4+AC336*5)/AD336</f>
        <v>3.75</v>
      </c>
      <c r="AG336" s="33">
        <f t="shared" si="706"/>
        <v>0.75</v>
      </c>
      <c r="AH336">
        <f>(Y336*1+Z336*2+AA336*3+AB336*4+AC336*5)/(AD336-X336)</f>
        <v>5</v>
      </c>
      <c r="AI336" s="33">
        <f t="shared" si="707"/>
        <v>1</v>
      </c>
    </row>
    <row r="337" spans="1:35" x14ac:dyDescent="0.35">
      <c r="A337" s="116" t="s">
        <v>0</v>
      </c>
      <c r="B337" s="118" t="s">
        <v>1</v>
      </c>
      <c r="C337" s="120" t="s">
        <v>2</v>
      </c>
      <c r="D337" s="110"/>
      <c r="E337" s="110"/>
      <c r="F337" s="110"/>
      <c r="G337" s="110"/>
      <c r="H337" s="110"/>
      <c r="I337" s="121"/>
      <c r="J337" s="109" t="s">
        <v>3</v>
      </c>
      <c r="K337" s="110"/>
      <c r="L337" s="110"/>
      <c r="M337" s="110"/>
      <c r="N337" s="110"/>
      <c r="O337" s="110"/>
      <c r="P337" s="111"/>
      <c r="Q337" s="109" t="s">
        <v>4</v>
      </c>
      <c r="R337" s="110"/>
      <c r="S337" s="110"/>
      <c r="T337" s="110"/>
      <c r="U337" s="110"/>
      <c r="V337" s="110"/>
      <c r="W337" s="111"/>
      <c r="X337" s="112" t="s">
        <v>19</v>
      </c>
      <c r="Y337" s="113"/>
      <c r="Z337" s="113"/>
      <c r="AA337" s="113"/>
      <c r="AB337" s="113"/>
      <c r="AC337" s="113"/>
      <c r="AD337" s="114"/>
      <c r="AE337" s="42"/>
      <c r="AF337" s="32"/>
      <c r="AG337" s="33"/>
      <c r="AI337" s="33"/>
    </row>
    <row r="338" spans="1:35" x14ac:dyDescent="0.35">
      <c r="A338" s="117"/>
      <c r="B338" s="119"/>
      <c r="C338" s="18">
        <v>0</v>
      </c>
      <c r="D338" s="19">
        <v>1</v>
      </c>
      <c r="E338" s="19">
        <v>2</v>
      </c>
      <c r="F338" s="19">
        <v>3</v>
      </c>
      <c r="G338" s="19">
        <v>4</v>
      </c>
      <c r="H338" s="19">
        <v>5</v>
      </c>
      <c r="I338" s="22" t="s">
        <v>5</v>
      </c>
      <c r="J338" s="16">
        <v>0</v>
      </c>
      <c r="K338" s="19">
        <v>1</v>
      </c>
      <c r="L338" s="19">
        <v>2</v>
      </c>
      <c r="M338" s="19">
        <v>3</v>
      </c>
      <c r="N338" s="19">
        <v>4</v>
      </c>
      <c r="O338" s="19">
        <v>5</v>
      </c>
      <c r="P338" s="17" t="s">
        <v>5</v>
      </c>
      <c r="Q338" s="16">
        <v>0</v>
      </c>
      <c r="R338" s="19">
        <v>1</v>
      </c>
      <c r="S338" s="19">
        <v>2</v>
      </c>
      <c r="T338" s="19">
        <v>3</v>
      </c>
      <c r="U338" s="19">
        <v>4</v>
      </c>
      <c r="V338" s="19">
        <v>5</v>
      </c>
      <c r="W338" s="17" t="s">
        <v>5</v>
      </c>
      <c r="X338" s="23">
        <v>0</v>
      </c>
      <c r="Y338" s="21">
        <v>1</v>
      </c>
      <c r="Z338" s="21">
        <v>2</v>
      </c>
      <c r="AA338" s="21">
        <v>3</v>
      </c>
      <c r="AB338" s="21">
        <v>4</v>
      </c>
      <c r="AC338" s="21">
        <v>5</v>
      </c>
      <c r="AD338" s="24" t="s">
        <v>5</v>
      </c>
      <c r="AE338" s="42"/>
      <c r="AF338" s="32"/>
      <c r="AG338" s="33"/>
      <c r="AI338" s="33"/>
    </row>
    <row r="339" spans="1:35" x14ac:dyDescent="0.35">
      <c r="A339" s="107" t="s">
        <v>33</v>
      </c>
      <c r="B339" s="27" t="s">
        <v>7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1</v>
      </c>
      <c r="I339" s="11">
        <v>1</v>
      </c>
      <c r="J339" s="10"/>
      <c r="K339" s="11"/>
      <c r="L339" s="11"/>
      <c r="M339" s="11"/>
      <c r="N339" s="11"/>
      <c r="O339" s="11"/>
      <c r="P339" s="12"/>
      <c r="Q339" s="10"/>
      <c r="R339" s="11"/>
      <c r="S339" s="11"/>
      <c r="T339" s="11"/>
      <c r="U339" s="11"/>
      <c r="V339" s="11"/>
      <c r="W339" s="12"/>
      <c r="X339" s="10">
        <f>C339+J339+Q339</f>
        <v>0</v>
      </c>
      <c r="Y339" s="11">
        <f t="shared" ref="Y339" si="727">D339+K339+R339</f>
        <v>0</v>
      </c>
      <c r="Z339" s="11">
        <f t="shared" ref="Z339" si="728">E339+L339+S339</f>
        <v>0</v>
      </c>
      <c r="AA339" s="11">
        <f t="shared" ref="AA339" si="729">F339+M339+T339</f>
        <v>0</v>
      </c>
      <c r="AB339" s="11">
        <f t="shared" ref="AB339" si="730">G339+N339+U339</f>
        <v>0</v>
      </c>
      <c r="AC339" s="11">
        <f t="shared" ref="AC339" si="731">H339+O339+V339</f>
        <v>1</v>
      </c>
      <c r="AD339" s="12">
        <f t="shared" ref="AD339" si="732">SUM(X339:AC339)</f>
        <v>1</v>
      </c>
      <c r="AE339" s="11"/>
      <c r="AF339" s="32">
        <f>(Y339*1+Z339*2+AA339*3+AB339*4+AC339*5)/AD339</f>
        <v>5</v>
      </c>
      <c r="AG339" s="33">
        <f t="shared" si="706"/>
        <v>1</v>
      </c>
      <c r="AH339">
        <f>(Y339*1+Z339*2+AA339*3+AB339*4+AC339*5)/(AD339-X339)</f>
        <v>5</v>
      </c>
      <c r="AI339" s="33">
        <f t="shared" si="707"/>
        <v>1</v>
      </c>
    </row>
    <row r="340" spans="1:35" x14ac:dyDescent="0.35">
      <c r="A340" s="107"/>
      <c r="B340" s="27" t="s">
        <v>8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1</v>
      </c>
      <c r="I340" s="11">
        <v>1</v>
      </c>
      <c r="J340" s="10"/>
      <c r="K340" s="11"/>
      <c r="L340" s="11"/>
      <c r="M340" s="11"/>
      <c r="N340" s="11"/>
      <c r="O340" s="11"/>
      <c r="P340" s="12"/>
      <c r="Q340" s="10"/>
      <c r="R340" s="11"/>
      <c r="S340" s="11"/>
      <c r="T340" s="11"/>
      <c r="U340" s="11"/>
      <c r="V340" s="11"/>
      <c r="W340" s="12"/>
      <c r="X340" s="10">
        <f t="shared" ref="X340:X343" si="733">C340+J340+Q340</f>
        <v>0</v>
      </c>
      <c r="Y340" s="11">
        <f t="shared" ref="Y340:Y343" si="734">D340+K340+R340</f>
        <v>0</v>
      </c>
      <c r="Z340" s="11">
        <f t="shared" ref="Z340:Z343" si="735">E340+L340+S340</f>
        <v>0</v>
      </c>
      <c r="AA340" s="11">
        <f t="shared" ref="AA340:AA343" si="736">F340+M340+T340</f>
        <v>0</v>
      </c>
      <c r="AB340" s="11">
        <f t="shared" ref="AB340:AB343" si="737">G340+N340+U340</f>
        <v>0</v>
      </c>
      <c r="AC340" s="11">
        <f t="shared" ref="AC340:AC343" si="738">H340+O340+V340</f>
        <v>1</v>
      </c>
      <c r="AD340" s="12">
        <f t="shared" ref="AD340:AD343" si="739">SUM(X340:AC340)</f>
        <v>1</v>
      </c>
      <c r="AE340" s="11"/>
      <c r="AF340" s="32">
        <f>(Y340*1+Z340*2+AA340*3+AB340*4+AC340*5)/AD340</f>
        <v>5</v>
      </c>
      <c r="AG340" s="33">
        <f t="shared" si="706"/>
        <v>1</v>
      </c>
      <c r="AH340">
        <f>(Y340*1+Z340*2+AA340*3+AB340*4+AC340*5)/(AD340-X340)</f>
        <v>5</v>
      </c>
      <c r="AI340" s="33">
        <f t="shared" si="707"/>
        <v>1</v>
      </c>
    </row>
    <row r="341" spans="1:35" x14ac:dyDescent="0.35">
      <c r="A341" s="107"/>
      <c r="B341" s="27" t="s">
        <v>9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1</v>
      </c>
      <c r="I341" s="11">
        <v>1</v>
      </c>
      <c r="J341" s="10"/>
      <c r="K341" s="11"/>
      <c r="L341" s="11"/>
      <c r="M341" s="11"/>
      <c r="N341" s="11"/>
      <c r="O341" s="11"/>
      <c r="P341" s="12"/>
      <c r="Q341" s="10"/>
      <c r="R341" s="11"/>
      <c r="S341" s="11"/>
      <c r="T341" s="11"/>
      <c r="U341" s="11"/>
      <c r="V341" s="11"/>
      <c r="W341" s="12"/>
      <c r="X341" s="10">
        <f t="shared" si="733"/>
        <v>0</v>
      </c>
      <c r="Y341" s="11">
        <f t="shared" si="734"/>
        <v>0</v>
      </c>
      <c r="Z341" s="11">
        <f t="shared" si="735"/>
        <v>0</v>
      </c>
      <c r="AA341" s="11">
        <f t="shared" si="736"/>
        <v>0</v>
      </c>
      <c r="AB341" s="11">
        <f t="shared" si="737"/>
        <v>0</v>
      </c>
      <c r="AC341" s="11">
        <f t="shared" si="738"/>
        <v>1</v>
      </c>
      <c r="AD341" s="12">
        <f t="shared" si="739"/>
        <v>1</v>
      </c>
      <c r="AE341" s="11"/>
      <c r="AF341" s="32">
        <f>(Y341*1+Z341*2+AA341*3+AB341*4+AC341*5)/AD341</f>
        <v>5</v>
      </c>
      <c r="AG341" s="33">
        <f t="shared" si="706"/>
        <v>1</v>
      </c>
      <c r="AH341">
        <f>(Y341*1+Z341*2+AA341*3+AB341*4+AC341*5)/(AD341-X341)</f>
        <v>5</v>
      </c>
      <c r="AI341" s="33">
        <f t="shared" si="707"/>
        <v>1</v>
      </c>
    </row>
    <row r="342" spans="1:35" x14ac:dyDescent="0.35">
      <c r="A342" s="107"/>
      <c r="B342" s="27" t="s">
        <v>10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1</v>
      </c>
      <c r="I342" s="11">
        <v>1</v>
      </c>
      <c r="J342" s="10"/>
      <c r="K342" s="11"/>
      <c r="L342" s="11"/>
      <c r="M342" s="11"/>
      <c r="N342" s="11"/>
      <c r="O342" s="11"/>
      <c r="P342" s="12"/>
      <c r="Q342" s="10"/>
      <c r="R342" s="11"/>
      <c r="S342" s="11"/>
      <c r="T342" s="11"/>
      <c r="U342" s="11"/>
      <c r="V342" s="11"/>
      <c r="W342" s="12"/>
      <c r="X342" s="10">
        <f t="shared" si="733"/>
        <v>0</v>
      </c>
      <c r="Y342" s="11">
        <f t="shared" si="734"/>
        <v>0</v>
      </c>
      <c r="Z342" s="11">
        <f t="shared" si="735"/>
        <v>0</v>
      </c>
      <c r="AA342" s="11">
        <f t="shared" si="736"/>
        <v>0</v>
      </c>
      <c r="AB342" s="11">
        <f t="shared" si="737"/>
        <v>0</v>
      </c>
      <c r="AC342" s="11">
        <f t="shared" si="738"/>
        <v>1</v>
      </c>
      <c r="AD342" s="12">
        <f t="shared" si="739"/>
        <v>1</v>
      </c>
      <c r="AE342" s="11"/>
      <c r="AF342" s="32">
        <f>(Y342*1+Z342*2+AA342*3+AB342*4+AC342*5)/AD342</f>
        <v>5</v>
      </c>
      <c r="AG342" s="33">
        <f t="shared" si="706"/>
        <v>1</v>
      </c>
      <c r="AH342">
        <f>(Y342*1+Z342*2+AA342*3+AB342*4+AC342*5)/(AD342-X342)</f>
        <v>5</v>
      </c>
      <c r="AI342" s="33">
        <f t="shared" si="707"/>
        <v>1</v>
      </c>
    </row>
    <row r="343" spans="1:35" x14ac:dyDescent="0.35">
      <c r="A343" s="107"/>
      <c r="B343" s="27" t="s">
        <v>11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1</v>
      </c>
      <c r="I343" s="11">
        <v>1</v>
      </c>
      <c r="J343" s="10"/>
      <c r="K343" s="11"/>
      <c r="L343" s="11"/>
      <c r="M343" s="11"/>
      <c r="N343" s="11"/>
      <c r="O343" s="11"/>
      <c r="P343" s="12"/>
      <c r="Q343" s="10"/>
      <c r="R343" s="11"/>
      <c r="S343" s="11"/>
      <c r="T343" s="11"/>
      <c r="U343" s="11"/>
      <c r="V343" s="11"/>
      <c r="W343" s="12"/>
      <c r="X343" s="10">
        <f t="shared" si="733"/>
        <v>0</v>
      </c>
      <c r="Y343" s="11">
        <f t="shared" si="734"/>
        <v>0</v>
      </c>
      <c r="Z343" s="11">
        <f t="shared" si="735"/>
        <v>0</v>
      </c>
      <c r="AA343" s="11">
        <f t="shared" si="736"/>
        <v>0</v>
      </c>
      <c r="AB343" s="11">
        <f t="shared" si="737"/>
        <v>0</v>
      </c>
      <c r="AC343" s="11">
        <f t="shared" si="738"/>
        <v>1</v>
      </c>
      <c r="AD343" s="12">
        <f t="shared" si="739"/>
        <v>1</v>
      </c>
      <c r="AE343" s="11"/>
      <c r="AF343" s="32">
        <f>(Y343*1+Z343*2+AA343*3+AB343*4+AC343*5)/AD343</f>
        <v>5</v>
      </c>
      <c r="AG343" s="33">
        <f t="shared" si="706"/>
        <v>1</v>
      </c>
      <c r="AH343">
        <f>(Y343*1+Z343*2+AA343*3+AB343*4+AC343*5)/(AD343-X343)</f>
        <v>5</v>
      </c>
      <c r="AI343" s="33">
        <f t="shared" si="707"/>
        <v>1</v>
      </c>
    </row>
    <row r="344" spans="1:35" x14ac:dyDescent="0.35">
      <c r="A344" s="107"/>
      <c r="B344" s="115" t="s">
        <v>12</v>
      </c>
      <c r="C344" s="105" t="s">
        <v>2</v>
      </c>
      <c r="D344" s="101"/>
      <c r="E344" s="101"/>
      <c r="F344" s="101"/>
      <c r="G344" s="101"/>
      <c r="H344" s="101"/>
      <c r="I344" s="106"/>
      <c r="J344" s="100" t="s">
        <v>3</v>
      </c>
      <c r="K344" s="101"/>
      <c r="L344" s="101"/>
      <c r="M344" s="101"/>
      <c r="N344" s="101"/>
      <c r="O344" s="101"/>
      <c r="P344" s="102"/>
      <c r="Q344" s="100" t="s">
        <v>4</v>
      </c>
      <c r="R344" s="101"/>
      <c r="S344" s="101"/>
      <c r="T344" s="101"/>
      <c r="U344" s="101"/>
      <c r="V344" s="101"/>
      <c r="W344" s="102"/>
      <c r="X344" s="122" t="s">
        <v>19</v>
      </c>
      <c r="Y344" s="123"/>
      <c r="Z344" s="123"/>
      <c r="AA344" s="123"/>
      <c r="AB344" s="123"/>
      <c r="AC344" s="123"/>
      <c r="AD344" s="124"/>
      <c r="AE344" s="42"/>
      <c r="AF344" s="32"/>
      <c r="AG344" s="33"/>
      <c r="AI344" s="33"/>
    </row>
    <row r="345" spans="1:35" ht="15" thickBot="1" x14ac:dyDescent="0.4">
      <c r="A345" s="107"/>
      <c r="B345" s="115"/>
      <c r="C345" s="18">
        <v>0</v>
      </c>
      <c r="D345" s="19">
        <v>1</v>
      </c>
      <c r="E345" s="19">
        <v>2</v>
      </c>
      <c r="F345" s="19">
        <v>3</v>
      </c>
      <c r="G345" s="19">
        <v>4</v>
      </c>
      <c r="H345" s="19">
        <v>5</v>
      </c>
      <c r="I345" s="22" t="s">
        <v>5</v>
      </c>
      <c r="J345" s="16">
        <v>0</v>
      </c>
      <c r="K345" s="19">
        <v>1</v>
      </c>
      <c r="L345" s="19">
        <v>2</v>
      </c>
      <c r="M345" s="19">
        <v>3</v>
      </c>
      <c r="N345" s="19">
        <v>4</v>
      </c>
      <c r="O345" s="19">
        <v>5</v>
      </c>
      <c r="P345" s="17" t="s">
        <v>5</v>
      </c>
      <c r="Q345" s="16">
        <v>0</v>
      </c>
      <c r="R345" s="19">
        <v>1</v>
      </c>
      <c r="S345" s="19">
        <v>2</v>
      </c>
      <c r="T345" s="19">
        <v>3</v>
      </c>
      <c r="U345" s="19">
        <v>4</v>
      </c>
      <c r="V345" s="19">
        <v>5</v>
      </c>
      <c r="W345" s="17" t="s">
        <v>5</v>
      </c>
      <c r="X345" s="23">
        <v>0</v>
      </c>
      <c r="Y345" s="21">
        <v>1</v>
      </c>
      <c r="Z345" s="21">
        <v>2</v>
      </c>
      <c r="AA345" s="21">
        <v>3</v>
      </c>
      <c r="AB345" s="21">
        <v>4</v>
      </c>
      <c r="AC345" s="21">
        <v>5</v>
      </c>
      <c r="AD345" s="24" t="s">
        <v>5</v>
      </c>
      <c r="AE345" s="42"/>
      <c r="AF345" s="32"/>
      <c r="AG345" s="33"/>
      <c r="AI345" s="33"/>
    </row>
    <row r="346" spans="1:35" x14ac:dyDescent="0.35">
      <c r="A346" s="107"/>
      <c r="B346" s="4" t="s">
        <v>13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1</v>
      </c>
      <c r="I346" s="11">
        <v>1</v>
      </c>
      <c r="J346" s="10"/>
      <c r="K346" s="11"/>
      <c r="L346" s="11"/>
      <c r="M346" s="11"/>
      <c r="N346" s="11"/>
      <c r="O346" s="11"/>
      <c r="P346" s="12"/>
      <c r="Q346" s="10"/>
      <c r="R346" s="11"/>
      <c r="S346" s="11"/>
      <c r="T346" s="11"/>
      <c r="U346" s="11"/>
      <c r="V346" s="11"/>
      <c r="W346" s="12"/>
      <c r="X346" s="10">
        <f>C346+J346+Q346</f>
        <v>0</v>
      </c>
      <c r="Y346" s="11">
        <f t="shared" ref="Y346" si="740">D346+K346+R346</f>
        <v>0</v>
      </c>
      <c r="Z346" s="11">
        <f t="shared" ref="Z346" si="741">E346+L346+S346</f>
        <v>0</v>
      </c>
      <c r="AA346" s="11">
        <f t="shared" ref="AA346" si="742">F346+M346+T346</f>
        <v>0</v>
      </c>
      <c r="AB346" s="11">
        <f t="shared" ref="AB346" si="743">G346+N346+U346</f>
        <v>0</v>
      </c>
      <c r="AC346" s="11">
        <f t="shared" ref="AC346" si="744">H346+O346+V346</f>
        <v>1</v>
      </c>
      <c r="AD346" s="12">
        <f t="shared" ref="AD346" si="745">SUM(X346:AC346)</f>
        <v>1</v>
      </c>
      <c r="AE346" s="11"/>
      <c r="AF346" s="32">
        <f>(Y346*1+Z346*2+AA346*3+AB346*4+AC346*5)/AD346</f>
        <v>5</v>
      </c>
      <c r="AG346" s="33">
        <f t="shared" si="706"/>
        <v>1</v>
      </c>
      <c r="AH346">
        <f>(Y346*1+Z346*2+AA346*3+AB346*4+AC346*5)/(AD346-X346)</f>
        <v>5</v>
      </c>
      <c r="AI346" s="33">
        <f t="shared" si="707"/>
        <v>1</v>
      </c>
    </row>
    <row r="347" spans="1:35" x14ac:dyDescent="0.35">
      <c r="A347" s="107"/>
      <c r="B347" s="2" t="s">
        <v>14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1</v>
      </c>
      <c r="I347" s="11">
        <v>1</v>
      </c>
      <c r="J347" s="10"/>
      <c r="K347" s="11"/>
      <c r="L347" s="11"/>
      <c r="M347" s="11"/>
      <c r="N347" s="11"/>
      <c r="O347" s="11"/>
      <c r="P347" s="12"/>
      <c r="Q347" s="10"/>
      <c r="R347" s="11"/>
      <c r="S347" s="11"/>
      <c r="T347" s="11"/>
      <c r="U347" s="11"/>
      <c r="V347" s="11"/>
      <c r="W347" s="12"/>
      <c r="X347" s="10">
        <f t="shared" ref="X347:X349" si="746">C347+J347+Q347</f>
        <v>0</v>
      </c>
      <c r="Y347" s="11">
        <f t="shared" ref="Y347:Y349" si="747">D347+K347+R347</f>
        <v>0</v>
      </c>
      <c r="Z347" s="11">
        <f t="shared" ref="Z347:Z349" si="748">E347+L347+S347</f>
        <v>0</v>
      </c>
      <c r="AA347" s="11">
        <f t="shared" ref="AA347:AA349" si="749">F347+M347+T347</f>
        <v>0</v>
      </c>
      <c r="AB347" s="11">
        <f t="shared" ref="AB347:AB349" si="750">G347+N347+U347</f>
        <v>0</v>
      </c>
      <c r="AC347" s="11">
        <f t="shared" ref="AC347:AC349" si="751">H347+O347+V347</f>
        <v>1</v>
      </c>
      <c r="AD347" s="12">
        <f t="shared" ref="AD347:AD349" si="752">SUM(X347:AC347)</f>
        <v>1</v>
      </c>
      <c r="AE347" s="11"/>
      <c r="AF347" s="32">
        <f>(Y347*1+Z347*2+AA347*3+AB347*4+AC347*5)/AD347</f>
        <v>5</v>
      </c>
      <c r="AG347" s="33">
        <f t="shared" si="706"/>
        <v>1</v>
      </c>
      <c r="AH347">
        <f>(Y347*1+Z347*2+AA347*3+AB347*4+AC347*5)/(AD347-X347)</f>
        <v>5</v>
      </c>
      <c r="AI347" s="33">
        <f t="shared" si="707"/>
        <v>1</v>
      </c>
    </row>
    <row r="348" spans="1:35" x14ac:dyDescent="0.35">
      <c r="A348" s="107"/>
      <c r="B348" s="5" t="s">
        <v>15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1</v>
      </c>
      <c r="I348" s="11">
        <v>1</v>
      </c>
      <c r="J348" s="10"/>
      <c r="K348" s="11"/>
      <c r="L348" s="11"/>
      <c r="M348" s="11"/>
      <c r="N348" s="11"/>
      <c r="O348" s="11"/>
      <c r="P348" s="12"/>
      <c r="Q348" s="10"/>
      <c r="R348" s="11"/>
      <c r="S348" s="11"/>
      <c r="T348" s="11"/>
      <c r="U348" s="11"/>
      <c r="V348" s="11"/>
      <c r="W348" s="12"/>
      <c r="X348" s="10">
        <f t="shared" si="746"/>
        <v>0</v>
      </c>
      <c r="Y348" s="11">
        <f t="shared" si="747"/>
        <v>0</v>
      </c>
      <c r="Z348" s="11">
        <f t="shared" si="748"/>
        <v>0</v>
      </c>
      <c r="AA348" s="11">
        <f t="shared" si="749"/>
        <v>0</v>
      </c>
      <c r="AB348" s="11">
        <f t="shared" si="750"/>
        <v>0</v>
      </c>
      <c r="AC348" s="11">
        <f t="shared" si="751"/>
        <v>1</v>
      </c>
      <c r="AD348" s="12">
        <f t="shared" si="752"/>
        <v>1</v>
      </c>
      <c r="AE348" s="11"/>
      <c r="AF348" s="32">
        <f>(Y348*1+Z348*2+AA348*3+AB348*4+AC348*5)/AD348</f>
        <v>5</v>
      </c>
      <c r="AG348" s="33">
        <f t="shared" si="706"/>
        <v>1</v>
      </c>
      <c r="AH348">
        <f>(Y348*1+Z348*2+AA348*3+AB348*4+AC348*5)/(AD348-X348)</f>
        <v>5</v>
      </c>
      <c r="AI348" s="33">
        <f t="shared" si="707"/>
        <v>1</v>
      </c>
    </row>
    <row r="349" spans="1:35" ht="15" thickBot="1" x14ac:dyDescent="0.4">
      <c r="A349" s="107"/>
      <c r="B349" s="3" t="s">
        <v>16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1</v>
      </c>
      <c r="I349" s="11">
        <v>1</v>
      </c>
      <c r="J349" s="10"/>
      <c r="K349" s="11"/>
      <c r="L349" s="11"/>
      <c r="M349" s="11"/>
      <c r="N349" s="11"/>
      <c r="O349" s="11"/>
      <c r="P349" s="12"/>
      <c r="Q349" s="10"/>
      <c r="R349" s="11"/>
      <c r="S349" s="11"/>
      <c r="T349" s="11"/>
      <c r="U349" s="11"/>
      <c r="V349" s="11"/>
      <c r="W349" s="12"/>
      <c r="X349" s="10">
        <f t="shared" si="746"/>
        <v>0</v>
      </c>
      <c r="Y349" s="11">
        <f t="shared" si="747"/>
        <v>0</v>
      </c>
      <c r="Z349" s="11">
        <f t="shared" si="748"/>
        <v>0</v>
      </c>
      <c r="AA349" s="11">
        <f t="shared" si="749"/>
        <v>0</v>
      </c>
      <c r="AB349" s="11">
        <f t="shared" si="750"/>
        <v>0</v>
      </c>
      <c r="AC349" s="11">
        <f t="shared" si="751"/>
        <v>1</v>
      </c>
      <c r="AD349" s="12">
        <f t="shared" si="752"/>
        <v>1</v>
      </c>
      <c r="AE349" s="11"/>
      <c r="AF349" s="32">
        <f>(Y349*1+Z349*2+AA349*3+AB349*4+AC349*5)/AD349</f>
        <v>5</v>
      </c>
      <c r="AG349" s="33">
        <f t="shared" si="706"/>
        <v>1</v>
      </c>
      <c r="AH349">
        <f>(Y349*1+Z349*2+AA349*3+AB349*4+AC349*5)/(AD349-X349)</f>
        <v>5</v>
      </c>
      <c r="AI349" s="33">
        <f t="shared" si="707"/>
        <v>1</v>
      </c>
    </row>
    <row r="350" spans="1:35" x14ac:dyDescent="0.35">
      <c r="A350" s="107"/>
      <c r="B350" s="103" t="s">
        <v>17</v>
      </c>
      <c r="C350" s="105" t="s">
        <v>2</v>
      </c>
      <c r="D350" s="101"/>
      <c r="E350" s="101"/>
      <c r="F350" s="101"/>
      <c r="G350" s="101"/>
      <c r="H350" s="101"/>
      <c r="I350" s="106"/>
      <c r="J350" s="100" t="s">
        <v>3</v>
      </c>
      <c r="K350" s="101"/>
      <c r="L350" s="101"/>
      <c r="M350" s="101"/>
      <c r="N350" s="101"/>
      <c r="O350" s="101"/>
      <c r="P350" s="102"/>
      <c r="Q350" s="100" t="s">
        <v>4</v>
      </c>
      <c r="R350" s="101"/>
      <c r="S350" s="101"/>
      <c r="T350" s="101"/>
      <c r="U350" s="101"/>
      <c r="V350" s="101"/>
      <c r="W350" s="102"/>
      <c r="X350" s="122" t="s">
        <v>19</v>
      </c>
      <c r="Y350" s="123"/>
      <c r="Z350" s="123"/>
      <c r="AA350" s="123"/>
      <c r="AB350" s="123"/>
      <c r="AC350" s="123"/>
      <c r="AD350" s="124"/>
      <c r="AE350" s="42"/>
      <c r="AF350" s="32"/>
      <c r="AG350" s="33"/>
      <c r="AI350" s="33"/>
    </row>
    <row r="351" spans="1:35" ht="15" thickBot="1" x14ac:dyDescent="0.4">
      <c r="A351" s="107"/>
      <c r="B351" s="104"/>
      <c r="C351" s="18">
        <v>0</v>
      </c>
      <c r="D351" s="19">
        <v>1</v>
      </c>
      <c r="E351" s="19">
        <v>2</v>
      </c>
      <c r="F351" s="19">
        <v>3</v>
      </c>
      <c r="G351" s="19">
        <v>4</v>
      </c>
      <c r="H351" s="19">
        <v>5</v>
      </c>
      <c r="I351" s="22" t="s">
        <v>5</v>
      </c>
      <c r="J351" s="16">
        <v>0</v>
      </c>
      <c r="K351" s="19">
        <v>1</v>
      </c>
      <c r="L351" s="19">
        <v>2</v>
      </c>
      <c r="M351" s="19">
        <v>3</v>
      </c>
      <c r="N351" s="19">
        <v>4</v>
      </c>
      <c r="O351" s="19">
        <v>5</v>
      </c>
      <c r="P351" s="17" t="s">
        <v>5</v>
      </c>
      <c r="Q351" s="16">
        <v>0</v>
      </c>
      <c r="R351" s="19">
        <v>1</v>
      </c>
      <c r="S351" s="19">
        <v>2</v>
      </c>
      <c r="T351" s="19">
        <v>3</v>
      </c>
      <c r="U351" s="19">
        <v>4</v>
      </c>
      <c r="V351" s="19">
        <v>5</v>
      </c>
      <c r="W351" s="17" t="s">
        <v>5</v>
      </c>
      <c r="X351" s="23">
        <v>0</v>
      </c>
      <c r="Y351" s="21">
        <v>1</v>
      </c>
      <c r="Z351" s="21">
        <v>2</v>
      </c>
      <c r="AA351" s="21">
        <v>3</v>
      </c>
      <c r="AB351" s="21">
        <v>4</v>
      </c>
      <c r="AC351" s="21">
        <v>5</v>
      </c>
      <c r="AD351" s="24" t="s">
        <v>5</v>
      </c>
      <c r="AE351" s="42"/>
      <c r="AF351" s="32"/>
      <c r="AG351" s="33"/>
      <c r="AI351" s="33"/>
    </row>
    <row r="352" spans="1:35" ht="15" thickBot="1" x14ac:dyDescent="0.4">
      <c r="A352" s="108"/>
      <c r="B352" s="6" t="s">
        <v>18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1</v>
      </c>
      <c r="I352" s="14">
        <v>1</v>
      </c>
      <c r="J352" s="13"/>
      <c r="K352" s="14"/>
      <c r="L352" s="14"/>
      <c r="M352" s="14"/>
      <c r="N352" s="14"/>
      <c r="O352" s="14"/>
      <c r="P352" s="15"/>
      <c r="Q352" s="13"/>
      <c r="R352" s="14"/>
      <c r="S352" s="14"/>
      <c r="T352" s="14"/>
      <c r="U352" s="14"/>
      <c r="V352" s="14"/>
      <c r="W352" s="15"/>
      <c r="X352" s="13">
        <f>C352+J352+Q352</f>
        <v>0</v>
      </c>
      <c r="Y352" s="14">
        <f t="shared" ref="Y352" si="753">D352+K352+R352</f>
        <v>0</v>
      </c>
      <c r="Z352" s="14">
        <f t="shared" ref="Z352" si="754">E352+L352+S352</f>
        <v>0</v>
      </c>
      <c r="AA352" s="14">
        <f t="shared" ref="AA352" si="755">F352+M352+T352</f>
        <v>0</v>
      </c>
      <c r="AB352" s="14">
        <f t="shared" ref="AB352" si="756">G352+N352+U352</f>
        <v>0</v>
      </c>
      <c r="AC352" s="14">
        <f t="shared" ref="AC352" si="757">H352+O352+V352</f>
        <v>1</v>
      </c>
      <c r="AD352" s="15">
        <f t="shared" ref="AD352" si="758">SUM(X352:AC352)</f>
        <v>1</v>
      </c>
      <c r="AE352" s="11"/>
      <c r="AF352" s="32">
        <f>(Y352*1+Z352*2+AA352*3+AB352*4+AC352*5)/AD352</f>
        <v>5</v>
      </c>
      <c r="AG352" s="33">
        <f t="shared" si="706"/>
        <v>1</v>
      </c>
      <c r="AH352">
        <f>(Y352*1+Z352*2+AA352*3+AB352*4+AC352*5)/(AD352-X352)</f>
        <v>5</v>
      </c>
      <c r="AI352" s="33">
        <f t="shared" si="707"/>
        <v>1</v>
      </c>
    </row>
    <row r="353" spans="1:35" x14ac:dyDescent="0.35">
      <c r="A353" s="116" t="s">
        <v>0</v>
      </c>
      <c r="B353" s="118" t="s">
        <v>1</v>
      </c>
      <c r="C353" s="120" t="s">
        <v>2</v>
      </c>
      <c r="D353" s="110"/>
      <c r="E353" s="110"/>
      <c r="F353" s="110"/>
      <c r="G353" s="110"/>
      <c r="H353" s="110"/>
      <c r="I353" s="121"/>
      <c r="J353" s="109" t="s">
        <v>3</v>
      </c>
      <c r="K353" s="110"/>
      <c r="L353" s="110"/>
      <c r="M353" s="110"/>
      <c r="N353" s="110"/>
      <c r="O353" s="110"/>
      <c r="P353" s="111"/>
      <c r="Q353" s="109" t="s">
        <v>4</v>
      </c>
      <c r="R353" s="110"/>
      <c r="S353" s="110"/>
      <c r="T353" s="110"/>
      <c r="U353" s="110"/>
      <c r="V353" s="110"/>
      <c r="W353" s="111"/>
      <c r="X353" s="112" t="s">
        <v>19</v>
      </c>
      <c r="Y353" s="113"/>
      <c r="Z353" s="113"/>
      <c r="AA353" s="113"/>
      <c r="AB353" s="113"/>
      <c r="AC353" s="113"/>
      <c r="AD353" s="114"/>
      <c r="AE353" s="42"/>
      <c r="AF353" s="32"/>
      <c r="AG353" s="33"/>
      <c r="AI353" s="33"/>
    </row>
    <row r="354" spans="1:35" x14ac:dyDescent="0.35">
      <c r="A354" s="117"/>
      <c r="B354" s="119"/>
      <c r="C354" s="18">
        <v>0</v>
      </c>
      <c r="D354" s="19">
        <v>1</v>
      </c>
      <c r="E354" s="19">
        <v>2</v>
      </c>
      <c r="F354" s="19">
        <v>3</v>
      </c>
      <c r="G354" s="19">
        <v>4</v>
      </c>
      <c r="H354" s="19">
        <v>5</v>
      </c>
      <c r="I354" s="22" t="s">
        <v>5</v>
      </c>
      <c r="J354" s="16">
        <v>0</v>
      </c>
      <c r="K354" s="19">
        <v>1</v>
      </c>
      <c r="L354" s="19">
        <v>2</v>
      </c>
      <c r="M354" s="19">
        <v>3</v>
      </c>
      <c r="N354" s="19">
        <v>4</v>
      </c>
      <c r="O354" s="19">
        <v>5</v>
      </c>
      <c r="P354" s="17" t="s">
        <v>5</v>
      </c>
      <c r="Q354" s="16">
        <v>0</v>
      </c>
      <c r="R354" s="19">
        <v>1</v>
      </c>
      <c r="S354" s="19">
        <v>2</v>
      </c>
      <c r="T354" s="19">
        <v>3</v>
      </c>
      <c r="U354" s="19">
        <v>4</v>
      </c>
      <c r="V354" s="19">
        <v>5</v>
      </c>
      <c r="W354" s="17" t="s">
        <v>5</v>
      </c>
      <c r="X354" s="23">
        <v>0</v>
      </c>
      <c r="Y354" s="21">
        <v>1</v>
      </c>
      <c r="Z354" s="21">
        <v>2</v>
      </c>
      <c r="AA354" s="21">
        <v>3</v>
      </c>
      <c r="AB354" s="21">
        <v>4</v>
      </c>
      <c r="AC354" s="21">
        <v>5</v>
      </c>
      <c r="AD354" s="24" t="s">
        <v>5</v>
      </c>
      <c r="AE354" s="42"/>
      <c r="AF354" s="32"/>
      <c r="AG354" s="33"/>
      <c r="AI354" s="33"/>
    </row>
    <row r="355" spans="1:35" x14ac:dyDescent="0.35">
      <c r="A355" s="107" t="s">
        <v>43</v>
      </c>
      <c r="B355" s="27" t="s">
        <v>7</v>
      </c>
      <c r="C355" s="11"/>
      <c r="D355" s="11"/>
      <c r="E355" s="11"/>
      <c r="F355" s="11"/>
      <c r="G355" s="11"/>
      <c r="H355" s="11"/>
      <c r="I355" s="11"/>
      <c r="J355" s="10">
        <v>0</v>
      </c>
      <c r="K355" s="11">
        <v>0</v>
      </c>
      <c r="L355" s="11">
        <v>0</v>
      </c>
      <c r="M355" s="11">
        <v>1</v>
      </c>
      <c r="N355" s="11">
        <v>3</v>
      </c>
      <c r="O355" s="11">
        <v>9</v>
      </c>
      <c r="P355" s="12">
        <v>13</v>
      </c>
      <c r="Q355" s="10"/>
      <c r="R355" s="11"/>
      <c r="S355" s="11"/>
      <c r="T355" s="11"/>
      <c r="U355" s="11"/>
      <c r="V355" s="11"/>
      <c r="W355" s="12"/>
      <c r="X355" s="10">
        <f>C355+J355+Q355</f>
        <v>0</v>
      </c>
      <c r="Y355" s="11">
        <f t="shared" ref="Y355" si="759">D355+K355+R355</f>
        <v>0</v>
      </c>
      <c r="Z355" s="11">
        <f t="shared" ref="Z355" si="760">E355+L355+S355</f>
        <v>0</v>
      </c>
      <c r="AA355" s="11">
        <f t="shared" ref="AA355" si="761">F355+M355+T355</f>
        <v>1</v>
      </c>
      <c r="AB355" s="11">
        <f t="shared" ref="AB355" si="762">G355+N355+U355</f>
        <v>3</v>
      </c>
      <c r="AC355" s="11">
        <f t="shared" ref="AC355" si="763">H355+O355+V355</f>
        <v>9</v>
      </c>
      <c r="AD355" s="12">
        <f t="shared" ref="AD355" si="764">SUM(X355:AC355)</f>
        <v>13</v>
      </c>
      <c r="AE355" s="11"/>
      <c r="AF355" s="32">
        <f>(Y355*1+Z355*2+AA355*3+AB355*4+AC355*5)/AD355</f>
        <v>4.615384615384615</v>
      </c>
      <c r="AG355" s="33">
        <f t="shared" si="706"/>
        <v>0.92307692307692302</v>
      </c>
      <c r="AH355">
        <f>(Y355*1+Z355*2+AA355*3+AB355*4+AC355*5)/(AD355-X355)</f>
        <v>4.615384615384615</v>
      </c>
      <c r="AI355" s="33">
        <f t="shared" si="707"/>
        <v>0.92307692307692302</v>
      </c>
    </row>
    <row r="356" spans="1:35" x14ac:dyDescent="0.35">
      <c r="A356" s="107"/>
      <c r="B356" s="27" t="s">
        <v>8</v>
      </c>
      <c r="C356" s="11"/>
      <c r="D356" s="11"/>
      <c r="E356" s="11"/>
      <c r="F356" s="11"/>
      <c r="G356" s="11"/>
      <c r="H356" s="11"/>
      <c r="I356" s="11"/>
      <c r="J356" s="10">
        <v>0</v>
      </c>
      <c r="K356" s="11">
        <v>0</v>
      </c>
      <c r="L356" s="11">
        <v>0</v>
      </c>
      <c r="M356" s="11">
        <v>2</v>
      </c>
      <c r="N356" s="11">
        <v>5</v>
      </c>
      <c r="O356" s="11">
        <v>6</v>
      </c>
      <c r="P356" s="12">
        <v>13</v>
      </c>
      <c r="Q356" s="10"/>
      <c r="R356" s="11"/>
      <c r="S356" s="11"/>
      <c r="T356" s="11"/>
      <c r="U356" s="11"/>
      <c r="V356" s="11"/>
      <c r="W356" s="12"/>
      <c r="X356" s="10">
        <f t="shared" ref="X356:X359" si="765">C356+J356+Q356</f>
        <v>0</v>
      </c>
      <c r="Y356" s="11">
        <f t="shared" ref="Y356:Y359" si="766">D356+K356+R356</f>
        <v>0</v>
      </c>
      <c r="Z356" s="11">
        <f t="shared" ref="Z356:Z359" si="767">E356+L356+S356</f>
        <v>0</v>
      </c>
      <c r="AA356" s="11">
        <f t="shared" ref="AA356:AA359" si="768">F356+M356+T356</f>
        <v>2</v>
      </c>
      <c r="AB356" s="11">
        <f t="shared" ref="AB356:AB359" si="769">G356+N356+U356</f>
        <v>5</v>
      </c>
      <c r="AC356" s="11">
        <f t="shared" ref="AC356:AC359" si="770">H356+O356+V356</f>
        <v>6</v>
      </c>
      <c r="AD356" s="12">
        <f t="shared" ref="AD356:AD359" si="771">SUM(X356:AC356)</f>
        <v>13</v>
      </c>
      <c r="AE356" s="11"/>
      <c r="AF356" s="32">
        <f>(Y356*1+Z356*2+AA356*3+AB356*4+AC356*5)/AD356</f>
        <v>4.3076923076923075</v>
      </c>
      <c r="AG356" s="33">
        <f t="shared" si="706"/>
        <v>0.86153846153846148</v>
      </c>
      <c r="AH356">
        <f>(Y356*1+Z356*2+AA356*3+AB356*4+AC356*5)/(AD356-X356)</f>
        <v>4.3076923076923075</v>
      </c>
      <c r="AI356" s="33">
        <f t="shared" si="707"/>
        <v>0.86153846153846148</v>
      </c>
    </row>
    <row r="357" spans="1:35" x14ac:dyDescent="0.35">
      <c r="A357" s="107"/>
      <c r="B357" s="27" t="s">
        <v>9</v>
      </c>
      <c r="C357" s="11"/>
      <c r="D357" s="11"/>
      <c r="E357" s="11"/>
      <c r="F357" s="11"/>
      <c r="G357" s="11"/>
      <c r="H357" s="11"/>
      <c r="I357" s="11"/>
      <c r="J357" s="10">
        <v>1</v>
      </c>
      <c r="K357" s="11">
        <v>0</v>
      </c>
      <c r="L357" s="11">
        <v>0</v>
      </c>
      <c r="M357" s="11">
        <v>1</v>
      </c>
      <c r="N357" s="11">
        <v>3</v>
      </c>
      <c r="O357" s="11">
        <v>8</v>
      </c>
      <c r="P357" s="12">
        <v>13</v>
      </c>
      <c r="Q357" s="10"/>
      <c r="R357" s="11"/>
      <c r="S357" s="11"/>
      <c r="T357" s="11"/>
      <c r="U357" s="11"/>
      <c r="V357" s="11"/>
      <c r="W357" s="12"/>
      <c r="X357" s="10">
        <f t="shared" si="765"/>
        <v>1</v>
      </c>
      <c r="Y357" s="11">
        <f t="shared" si="766"/>
        <v>0</v>
      </c>
      <c r="Z357" s="11">
        <f t="shared" si="767"/>
        <v>0</v>
      </c>
      <c r="AA357" s="11">
        <f t="shared" si="768"/>
        <v>1</v>
      </c>
      <c r="AB357" s="11">
        <f t="shared" si="769"/>
        <v>3</v>
      </c>
      <c r="AC357" s="11">
        <f t="shared" si="770"/>
        <v>8</v>
      </c>
      <c r="AD357" s="12">
        <f t="shared" si="771"/>
        <v>13</v>
      </c>
      <c r="AE357" s="11"/>
      <c r="AF357" s="32">
        <f>(Y357*1+Z357*2+AA357*3+AB357*4+AC357*5)/AD357</f>
        <v>4.2307692307692308</v>
      </c>
      <c r="AG357" s="33">
        <f t="shared" si="706"/>
        <v>0.84615384615384615</v>
      </c>
      <c r="AH357">
        <f>(Y357*1+Z357*2+AA357*3+AB357*4+AC357*5)/(AD357-X357)</f>
        <v>4.583333333333333</v>
      </c>
      <c r="AI357" s="33">
        <f t="shared" si="707"/>
        <v>0.91666666666666663</v>
      </c>
    </row>
    <row r="358" spans="1:35" x14ac:dyDescent="0.35">
      <c r="A358" s="107"/>
      <c r="B358" s="27" t="s">
        <v>10</v>
      </c>
      <c r="C358" s="11"/>
      <c r="D358" s="11"/>
      <c r="E358" s="11"/>
      <c r="F358" s="11"/>
      <c r="G358" s="11"/>
      <c r="H358" s="11"/>
      <c r="I358" s="11"/>
      <c r="J358" s="10">
        <v>0</v>
      </c>
      <c r="K358" s="11">
        <v>0</v>
      </c>
      <c r="L358" s="11">
        <v>0</v>
      </c>
      <c r="M358" s="11">
        <v>1</v>
      </c>
      <c r="N358" s="11">
        <v>3</v>
      </c>
      <c r="O358" s="11">
        <v>9</v>
      </c>
      <c r="P358" s="12">
        <v>13</v>
      </c>
      <c r="Q358" s="10"/>
      <c r="R358" s="11"/>
      <c r="S358" s="11"/>
      <c r="T358" s="11"/>
      <c r="U358" s="11"/>
      <c r="V358" s="11"/>
      <c r="W358" s="12"/>
      <c r="X358" s="10">
        <f t="shared" si="765"/>
        <v>0</v>
      </c>
      <c r="Y358" s="11">
        <f t="shared" si="766"/>
        <v>0</v>
      </c>
      <c r="Z358" s="11">
        <f t="shared" si="767"/>
        <v>0</v>
      </c>
      <c r="AA358" s="11">
        <f t="shared" si="768"/>
        <v>1</v>
      </c>
      <c r="AB358" s="11">
        <f t="shared" si="769"/>
        <v>3</v>
      </c>
      <c r="AC358" s="11">
        <f t="shared" si="770"/>
        <v>9</v>
      </c>
      <c r="AD358" s="12">
        <f t="shared" si="771"/>
        <v>13</v>
      </c>
      <c r="AE358" s="11"/>
      <c r="AF358" s="32">
        <f>(Y358*1+Z358*2+AA358*3+AB358*4+AC358*5)/AD358</f>
        <v>4.615384615384615</v>
      </c>
      <c r="AG358" s="33">
        <f t="shared" si="706"/>
        <v>0.92307692307692302</v>
      </c>
      <c r="AH358">
        <f>(Y358*1+Z358*2+AA358*3+AB358*4+AC358*5)/(AD358-X358)</f>
        <v>4.615384615384615</v>
      </c>
      <c r="AI358" s="33">
        <f t="shared" si="707"/>
        <v>0.92307692307692302</v>
      </c>
    </row>
    <row r="359" spans="1:35" x14ac:dyDescent="0.35">
      <c r="A359" s="107"/>
      <c r="B359" s="27" t="s">
        <v>11</v>
      </c>
      <c r="C359" s="11"/>
      <c r="D359" s="11"/>
      <c r="E359" s="11"/>
      <c r="F359" s="11"/>
      <c r="G359" s="11"/>
      <c r="H359" s="11"/>
      <c r="I359" s="11"/>
      <c r="J359" s="10">
        <v>0</v>
      </c>
      <c r="K359" s="11">
        <v>0</v>
      </c>
      <c r="L359" s="11">
        <v>0</v>
      </c>
      <c r="M359" s="11">
        <v>1</v>
      </c>
      <c r="N359" s="11">
        <v>2</v>
      </c>
      <c r="O359" s="11">
        <v>10</v>
      </c>
      <c r="P359" s="12">
        <v>13</v>
      </c>
      <c r="Q359" s="10"/>
      <c r="R359" s="11"/>
      <c r="S359" s="11"/>
      <c r="T359" s="11"/>
      <c r="U359" s="11"/>
      <c r="V359" s="11"/>
      <c r="W359" s="12"/>
      <c r="X359" s="10">
        <f t="shared" si="765"/>
        <v>0</v>
      </c>
      <c r="Y359" s="11">
        <f t="shared" si="766"/>
        <v>0</v>
      </c>
      <c r="Z359" s="11">
        <f t="shared" si="767"/>
        <v>0</v>
      </c>
      <c r="AA359" s="11">
        <f t="shared" si="768"/>
        <v>1</v>
      </c>
      <c r="AB359" s="11">
        <f t="shared" si="769"/>
        <v>2</v>
      </c>
      <c r="AC359" s="11">
        <f t="shared" si="770"/>
        <v>10</v>
      </c>
      <c r="AD359" s="12">
        <f t="shared" si="771"/>
        <v>13</v>
      </c>
      <c r="AE359" s="11"/>
      <c r="AF359" s="32">
        <f>(Y359*1+Z359*2+AA359*3+AB359*4+AC359*5)/AD359</f>
        <v>4.6923076923076925</v>
      </c>
      <c r="AG359" s="33">
        <f t="shared" si="706"/>
        <v>0.93846153846153846</v>
      </c>
      <c r="AH359">
        <f>(Y359*1+Z359*2+AA359*3+AB359*4+AC359*5)/(AD359-X359)</f>
        <v>4.6923076923076925</v>
      </c>
      <c r="AI359" s="33">
        <f t="shared" si="707"/>
        <v>0.93846153846153846</v>
      </c>
    </row>
    <row r="360" spans="1:35" x14ac:dyDescent="0.35">
      <c r="A360" s="107"/>
      <c r="B360" s="115" t="s">
        <v>12</v>
      </c>
      <c r="C360" s="105" t="s">
        <v>2</v>
      </c>
      <c r="D360" s="101"/>
      <c r="E360" s="101"/>
      <c r="F360" s="101"/>
      <c r="G360" s="101"/>
      <c r="H360" s="101"/>
      <c r="I360" s="106"/>
      <c r="J360" s="100" t="s">
        <v>3</v>
      </c>
      <c r="K360" s="101"/>
      <c r="L360" s="101"/>
      <c r="M360" s="101"/>
      <c r="N360" s="101"/>
      <c r="O360" s="101"/>
      <c r="P360" s="102"/>
      <c r="Q360" s="100" t="s">
        <v>4</v>
      </c>
      <c r="R360" s="101"/>
      <c r="S360" s="101"/>
      <c r="T360" s="101"/>
      <c r="U360" s="101"/>
      <c r="V360" s="101"/>
      <c r="W360" s="102"/>
      <c r="X360" s="122" t="s">
        <v>19</v>
      </c>
      <c r="Y360" s="123"/>
      <c r="Z360" s="123"/>
      <c r="AA360" s="123"/>
      <c r="AB360" s="123"/>
      <c r="AC360" s="123"/>
      <c r="AD360" s="124"/>
      <c r="AE360" s="42"/>
      <c r="AF360" s="32"/>
      <c r="AG360" s="33"/>
      <c r="AI360" s="33"/>
    </row>
    <row r="361" spans="1:35" ht="15" thickBot="1" x14ac:dyDescent="0.4">
      <c r="A361" s="107"/>
      <c r="B361" s="115"/>
      <c r="C361" s="7">
        <v>0</v>
      </c>
      <c r="D361" s="8">
        <v>1</v>
      </c>
      <c r="E361" s="8">
        <v>2</v>
      </c>
      <c r="F361" s="8">
        <v>3</v>
      </c>
      <c r="G361" s="8">
        <v>4</v>
      </c>
      <c r="H361" s="8">
        <v>5</v>
      </c>
      <c r="I361" s="25" t="s">
        <v>5</v>
      </c>
      <c r="J361" s="16">
        <v>0</v>
      </c>
      <c r="K361" s="19">
        <v>1</v>
      </c>
      <c r="L361" s="19">
        <v>2</v>
      </c>
      <c r="M361" s="19">
        <v>3</v>
      </c>
      <c r="N361" s="19">
        <v>4</v>
      </c>
      <c r="O361" s="19">
        <v>5</v>
      </c>
      <c r="P361" s="17" t="s">
        <v>5</v>
      </c>
      <c r="Q361" s="16">
        <v>0</v>
      </c>
      <c r="R361" s="19">
        <v>1</v>
      </c>
      <c r="S361" s="19">
        <v>2</v>
      </c>
      <c r="T361" s="19">
        <v>3</v>
      </c>
      <c r="U361" s="19">
        <v>4</v>
      </c>
      <c r="V361" s="19">
        <v>5</v>
      </c>
      <c r="W361" s="17" t="s">
        <v>5</v>
      </c>
      <c r="X361" s="23">
        <v>0</v>
      </c>
      <c r="Y361" s="21">
        <v>1</v>
      </c>
      <c r="Z361" s="21">
        <v>2</v>
      </c>
      <c r="AA361" s="21">
        <v>3</v>
      </c>
      <c r="AB361" s="21">
        <v>4</v>
      </c>
      <c r="AC361" s="21">
        <v>5</v>
      </c>
      <c r="AD361" s="24" t="s">
        <v>5</v>
      </c>
      <c r="AE361" s="42"/>
      <c r="AF361" s="32"/>
      <c r="AG361" s="33"/>
      <c r="AI361" s="33"/>
    </row>
    <row r="362" spans="1:35" x14ac:dyDescent="0.35">
      <c r="A362" s="107"/>
      <c r="B362" s="4" t="s">
        <v>13</v>
      </c>
      <c r="C362" s="11"/>
      <c r="D362" s="11"/>
      <c r="E362" s="11"/>
      <c r="F362" s="11"/>
      <c r="G362" s="11"/>
      <c r="H362" s="11"/>
      <c r="I362" s="11"/>
      <c r="J362" s="10">
        <v>0</v>
      </c>
      <c r="K362" s="11">
        <v>0</v>
      </c>
      <c r="L362" s="11">
        <v>0</v>
      </c>
      <c r="M362" s="11">
        <v>1</v>
      </c>
      <c r="N362" s="11">
        <v>2</v>
      </c>
      <c r="O362" s="11">
        <v>10</v>
      </c>
      <c r="P362" s="12">
        <f>SUM(J362:O362)</f>
        <v>13</v>
      </c>
      <c r="Q362" s="10"/>
      <c r="R362" s="11"/>
      <c r="S362" s="11"/>
      <c r="T362" s="11"/>
      <c r="U362" s="11"/>
      <c r="V362" s="11"/>
      <c r="W362" s="12"/>
      <c r="X362" s="10">
        <f>C362+J362+Q362</f>
        <v>0</v>
      </c>
      <c r="Y362" s="11">
        <f t="shared" ref="Y362" si="772">D362+K362+R362</f>
        <v>0</v>
      </c>
      <c r="Z362" s="11">
        <f t="shared" ref="Z362" si="773">E362+L362+S362</f>
        <v>0</v>
      </c>
      <c r="AA362" s="11">
        <f t="shared" ref="AA362" si="774">F362+M362+T362</f>
        <v>1</v>
      </c>
      <c r="AB362" s="11">
        <f t="shared" ref="AB362" si="775">G362+N362+U362</f>
        <v>2</v>
      </c>
      <c r="AC362" s="11">
        <f t="shared" ref="AC362" si="776">H362+O362+V362</f>
        <v>10</v>
      </c>
      <c r="AD362" s="12">
        <f t="shared" ref="AD362" si="777">SUM(X362:AC362)</f>
        <v>13</v>
      </c>
      <c r="AE362" s="11"/>
      <c r="AF362" s="32">
        <f>(Y362*1+Z362*2+AA362*3+AB362*4+AC362*5)/AD362</f>
        <v>4.6923076923076925</v>
      </c>
      <c r="AG362" s="33">
        <f t="shared" si="706"/>
        <v>0.93846153846153846</v>
      </c>
      <c r="AH362">
        <f>(Y362*1+Z362*2+AA362*3+AB362*4+AC362*5)/(AD362-X362)</f>
        <v>4.6923076923076925</v>
      </c>
      <c r="AI362" s="33">
        <f t="shared" si="707"/>
        <v>0.93846153846153846</v>
      </c>
    </row>
    <row r="363" spans="1:35" x14ac:dyDescent="0.35">
      <c r="A363" s="107"/>
      <c r="B363" s="2" t="s">
        <v>14</v>
      </c>
      <c r="C363" s="11"/>
      <c r="D363" s="11"/>
      <c r="E363" s="11"/>
      <c r="F363" s="11"/>
      <c r="G363" s="11"/>
      <c r="H363" s="11"/>
      <c r="I363" s="11"/>
      <c r="J363" s="10">
        <v>0</v>
      </c>
      <c r="K363" s="11">
        <v>0</v>
      </c>
      <c r="L363" s="11">
        <v>0</v>
      </c>
      <c r="M363" s="11">
        <v>1</v>
      </c>
      <c r="N363" s="11">
        <v>2</v>
      </c>
      <c r="O363" s="11">
        <v>10</v>
      </c>
      <c r="P363" s="12">
        <f t="shared" ref="P363:P365" si="778">SUM(J363:O363)</f>
        <v>13</v>
      </c>
      <c r="Q363" s="10"/>
      <c r="R363" s="11"/>
      <c r="S363" s="11"/>
      <c r="T363" s="11"/>
      <c r="U363" s="11"/>
      <c r="V363" s="11"/>
      <c r="W363" s="12"/>
      <c r="X363" s="10">
        <f t="shared" ref="X363:X365" si="779">C363+J363+Q363</f>
        <v>0</v>
      </c>
      <c r="Y363" s="11">
        <f t="shared" ref="Y363:Y365" si="780">D363+K363+R363</f>
        <v>0</v>
      </c>
      <c r="Z363" s="11">
        <f t="shared" ref="Z363:Z365" si="781">E363+L363+S363</f>
        <v>0</v>
      </c>
      <c r="AA363" s="11">
        <f t="shared" ref="AA363:AA365" si="782">F363+M363+T363</f>
        <v>1</v>
      </c>
      <c r="AB363" s="11">
        <f t="shared" ref="AB363:AB365" si="783">G363+N363+U363</f>
        <v>2</v>
      </c>
      <c r="AC363" s="11">
        <f t="shared" ref="AC363:AC365" si="784">H363+O363+V363</f>
        <v>10</v>
      </c>
      <c r="AD363" s="12">
        <f t="shared" ref="AD363:AD365" si="785">SUM(X363:AC363)</f>
        <v>13</v>
      </c>
      <c r="AE363" s="11"/>
      <c r="AF363" s="32">
        <f>(Y363*1+Z363*2+AA363*3+AB363*4+AC363*5)/AD363</f>
        <v>4.6923076923076925</v>
      </c>
      <c r="AG363" s="33">
        <f t="shared" si="706"/>
        <v>0.93846153846153846</v>
      </c>
      <c r="AH363">
        <f>(Y363*1+Z363*2+AA363*3+AB363*4+AC363*5)/(AD363-X363)</f>
        <v>4.6923076923076925</v>
      </c>
      <c r="AI363" s="33">
        <f t="shared" si="707"/>
        <v>0.93846153846153846</v>
      </c>
    </row>
    <row r="364" spans="1:35" x14ac:dyDescent="0.35">
      <c r="A364" s="107"/>
      <c r="B364" s="5" t="s">
        <v>15</v>
      </c>
      <c r="C364" s="11"/>
      <c r="D364" s="11"/>
      <c r="E364" s="11"/>
      <c r="F364" s="11"/>
      <c r="G364" s="11"/>
      <c r="H364" s="11"/>
      <c r="I364" s="11"/>
      <c r="J364" s="10">
        <v>0</v>
      </c>
      <c r="K364" s="11">
        <v>0</v>
      </c>
      <c r="L364" s="11">
        <v>1</v>
      </c>
      <c r="M364" s="11">
        <v>1</v>
      </c>
      <c r="N364" s="11">
        <v>2</v>
      </c>
      <c r="O364" s="11">
        <v>9</v>
      </c>
      <c r="P364" s="12">
        <f t="shared" si="778"/>
        <v>13</v>
      </c>
      <c r="Q364" s="10"/>
      <c r="R364" s="11"/>
      <c r="S364" s="11"/>
      <c r="T364" s="11"/>
      <c r="U364" s="11"/>
      <c r="V364" s="11"/>
      <c r="W364" s="12"/>
      <c r="X364" s="10">
        <f t="shared" si="779"/>
        <v>0</v>
      </c>
      <c r="Y364" s="11">
        <f t="shared" si="780"/>
        <v>0</v>
      </c>
      <c r="Z364" s="11">
        <f t="shared" si="781"/>
        <v>1</v>
      </c>
      <c r="AA364" s="11">
        <f t="shared" si="782"/>
        <v>1</v>
      </c>
      <c r="AB364" s="11">
        <f t="shared" si="783"/>
        <v>2</v>
      </c>
      <c r="AC364" s="11">
        <f t="shared" si="784"/>
        <v>9</v>
      </c>
      <c r="AD364" s="12">
        <f t="shared" si="785"/>
        <v>13</v>
      </c>
      <c r="AE364" s="11"/>
      <c r="AF364" s="32">
        <f>(Y364*1+Z364*2+AA364*3+AB364*4+AC364*5)/AD364</f>
        <v>4.4615384615384617</v>
      </c>
      <c r="AG364" s="33">
        <f t="shared" si="706"/>
        <v>0.89230769230769236</v>
      </c>
      <c r="AH364">
        <f>(Y364*1+Z364*2+AA364*3+AB364*4+AC364*5)/(AD364-X364)</f>
        <v>4.4615384615384617</v>
      </c>
      <c r="AI364" s="33">
        <f t="shared" si="707"/>
        <v>0.89230769230769236</v>
      </c>
    </row>
    <row r="365" spans="1:35" ht="15" thickBot="1" x14ac:dyDescent="0.4">
      <c r="A365" s="107"/>
      <c r="B365" s="3" t="s">
        <v>16</v>
      </c>
      <c r="C365" s="11"/>
      <c r="D365" s="11"/>
      <c r="E365" s="11"/>
      <c r="F365" s="11"/>
      <c r="G365" s="11"/>
      <c r="H365" s="11"/>
      <c r="I365" s="11"/>
      <c r="J365" s="10">
        <v>0</v>
      </c>
      <c r="K365" s="11">
        <v>1</v>
      </c>
      <c r="L365" s="11">
        <v>1</v>
      </c>
      <c r="M365" s="11">
        <v>2</v>
      </c>
      <c r="N365" s="11">
        <v>3</v>
      </c>
      <c r="O365" s="11">
        <v>6</v>
      </c>
      <c r="P365" s="12">
        <f t="shared" si="778"/>
        <v>13</v>
      </c>
      <c r="Q365" s="10"/>
      <c r="R365" s="11"/>
      <c r="S365" s="11"/>
      <c r="T365" s="11"/>
      <c r="U365" s="11"/>
      <c r="V365" s="11"/>
      <c r="W365" s="12"/>
      <c r="X365" s="10">
        <f t="shared" si="779"/>
        <v>0</v>
      </c>
      <c r="Y365" s="11">
        <f t="shared" si="780"/>
        <v>1</v>
      </c>
      <c r="Z365" s="11">
        <f t="shared" si="781"/>
        <v>1</v>
      </c>
      <c r="AA365" s="11">
        <f t="shared" si="782"/>
        <v>2</v>
      </c>
      <c r="AB365" s="11">
        <f t="shared" si="783"/>
        <v>3</v>
      </c>
      <c r="AC365" s="11">
        <f t="shared" si="784"/>
        <v>6</v>
      </c>
      <c r="AD365" s="12">
        <f t="shared" si="785"/>
        <v>13</v>
      </c>
      <c r="AE365" s="11"/>
      <c r="AF365" s="32">
        <f>(Y365*1+Z365*2+AA365*3+AB365*4+AC365*5)/AD365</f>
        <v>3.9230769230769229</v>
      </c>
      <c r="AG365" s="33">
        <f t="shared" si="706"/>
        <v>0.7846153846153846</v>
      </c>
      <c r="AH365">
        <f>(Y365*1+Z365*2+AA365*3+AB365*4+AC365*5)/(AD365-X365)</f>
        <v>3.9230769230769229</v>
      </c>
      <c r="AI365" s="33">
        <f t="shared" si="707"/>
        <v>0.7846153846153846</v>
      </c>
    </row>
    <row r="366" spans="1:35" x14ac:dyDescent="0.35">
      <c r="A366" s="107"/>
      <c r="B366" s="103" t="s">
        <v>17</v>
      </c>
      <c r="C366" s="105" t="s">
        <v>2</v>
      </c>
      <c r="D366" s="101"/>
      <c r="E366" s="101"/>
      <c r="F366" s="101"/>
      <c r="G366" s="101"/>
      <c r="H366" s="101"/>
      <c r="I366" s="106"/>
      <c r="J366" s="100" t="s">
        <v>3</v>
      </c>
      <c r="K366" s="101"/>
      <c r="L366" s="101"/>
      <c r="M366" s="101"/>
      <c r="N366" s="101"/>
      <c r="O366" s="101"/>
      <c r="P366" s="102"/>
      <c r="Q366" s="100" t="s">
        <v>4</v>
      </c>
      <c r="R366" s="101"/>
      <c r="S366" s="101"/>
      <c r="T366" s="101"/>
      <c r="U366" s="101"/>
      <c r="V366" s="101"/>
      <c r="W366" s="102"/>
      <c r="X366" s="122" t="s">
        <v>19</v>
      </c>
      <c r="Y366" s="123"/>
      <c r="Z366" s="123"/>
      <c r="AA366" s="123"/>
      <c r="AB366" s="123"/>
      <c r="AC366" s="123"/>
      <c r="AD366" s="124"/>
      <c r="AE366" s="42"/>
      <c r="AF366" s="32"/>
      <c r="AG366" s="33"/>
      <c r="AI366" s="33"/>
    </row>
    <row r="367" spans="1:35" ht="15" thickBot="1" x14ac:dyDescent="0.4">
      <c r="A367" s="107"/>
      <c r="B367" s="104"/>
      <c r="C367" s="7">
        <v>0</v>
      </c>
      <c r="D367" s="8">
        <v>1</v>
      </c>
      <c r="E367" s="8">
        <v>2</v>
      </c>
      <c r="F367" s="8">
        <v>3</v>
      </c>
      <c r="G367" s="8">
        <v>4</v>
      </c>
      <c r="H367" s="8">
        <v>5</v>
      </c>
      <c r="I367" s="25" t="s">
        <v>5</v>
      </c>
      <c r="J367" s="16">
        <v>0</v>
      </c>
      <c r="K367" s="19">
        <v>1</v>
      </c>
      <c r="L367" s="19">
        <v>2</v>
      </c>
      <c r="M367" s="19">
        <v>3</v>
      </c>
      <c r="N367" s="19">
        <v>4</v>
      </c>
      <c r="O367" s="19">
        <v>5</v>
      </c>
      <c r="P367" s="17" t="s">
        <v>5</v>
      </c>
      <c r="Q367" s="16">
        <v>0</v>
      </c>
      <c r="R367" s="19">
        <v>1</v>
      </c>
      <c r="S367" s="19">
        <v>2</v>
      </c>
      <c r="T367" s="19">
        <v>3</v>
      </c>
      <c r="U367" s="19">
        <v>4</v>
      </c>
      <c r="V367" s="19">
        <v>5</v>
      </c>
      <c r="W367" s="17" t="s">
        <v>5</v>
      </c>
      <c r="X367" s="23">
        <v>0</v>
      </c>
      <c r="Y367" s="21">
        <v>1</v>
      </c>
      <c r="Z367" s="21">
        <v>2</v>
      </c>
      <c r="AA367" s="21">
        <v>3</v>
      </c>
      <c r="AB367" s="21">
        <v>4</v>
      </c>
      <c r="AC367" s="21">
        <v>5</v>
      </c>
      <c r="AD367" s="24" t="s">
        <v>5</v>
      </c>
      <c r="AE367" s="42"/>
      <c r="AF367" s="32"/>
      <c r="AG367" s="33"/>
      <c r="AI367" s="33"/>
    </row>
    <row r="368" spans="1:35" ht="15" thickBot="1" x14ac:dyDescent="0.4">
      <c r="A368" s="108"/>
      <c r="B368" s="6" t="s">
        <v>18</v>
      </c>
      <c r="C368" s="14"/>
      <c r="D368" s="14"/>
      <c r="E368" s="14"/>
      <c r="F368" s="14"/>
      <c r="G368" s="14"/>
      <c r="H368" s="14"/>
      <c r="I368" s="14"/>
      <c r="J368" s="13">
        <v>0</v>
      </c>
      <c r="K368" s="14">
        <v>0</v>
      </c>
      <c r="L368" s="14">
        <v>0</v>
      </c>
      <c r="M368" s="14">
        <v>4</v>
      </c>
      <c r="N368" s="14">
        <v>3</v>
      </c>
      <c r="O368" s="14">
        <v>6</v>
      </c>
      <c r="P368" s="15">
        <v>13</v>
      </c>
      <c r="Q368" s="13"/>
      <c r="R368" s="14"/>
      <c r="S368" s="14"/>
      <c r="T368" s="14"/>
      <c r="U368" s="14"/>
      <c r="V368" s="14"/>
      <c r="W368" s="15"/>
      <c r="X368" s="13">
        <f>C368+J368+Q368</f>
        <v>0</v>
      </c>
      <c r="Y368" s="14">
        <f t="shared" ref="Y368" si="786">D368+K368+R368</f>
        <v>0</v>
      </c>
      <c r="Z368" s="14">
        <f t="shared" ref="Z368" si="787">E368+L368+S368</f>
        <v>0</v>
      </c>
      <c r="AA368" s="14">
        <f t="shared" ref="AA368" si="788">F368+M368+T368</f>
        <v>4</v>
      </c>
      <c r="AB368" s="14">
        <f t="shared" ref="AB368" si="789">G368+N368+U368</f>
        <v>3</v>
      </c>
      <c r="AC368" s="14">
        <f t="shared" ref="AC368" si="790">H368+O368+V368</f>
        <v>6</v>
      </c>
      <c r="AD368" s="15">
        <f t="shared" ref="AD368" si="791">SUM(X368:AC368)</f>
        <v>13</v>
      </c>
      <c r="AE368" s="11"/>
      <c r="AF368" s="32">
        <f>(Y368*1+Z368*2+AA368*3+AB368*4+AC368*5)/AD368</f>
        <v>4.1538461538461542</v>
      </c>
      <c r="AG368" s="33">
        <f t="shared" si="706"/>
        <v>0.83076923076923082</v>
      </c>
      <c r="AH368">
        <f>(Y368*1+Z368*2+AA368*3+AB368*4+AC368*5)/(AD368-X368)</f>
        <v>4.1538461538461542</v>
      </c>
      <c r="AI368" s="33">
        <f t="shared" si="707"/>
        <v>0.83076923076923082</v>
      </c>
    </row>
    <row r="369" spans="1:35" x14ac:dyDescent="0.35">
      <c r="A369" s="116" t="s">
        <v>0</v>
      </c>
      <c r="B369" s="118" t="s">
        <v>1</v>
      </c>
      <c r="C369" s="120" t="s">
        <v>2</v>
      </c>
      <c r="D369" s="110"/>
      <c r="E369" s="110"/>
      <c r="F369" s="110"/>
      <c r="G369" s="110"/>
      <c r="H369" s="110"/>
      <c r="I369" s="121"/>
      <c r="J369" s="109" t="s">
        <v>3</v>
      </c>
      <c r="K369" s="110"/>
      <c r="L369" s="110"/>
      <c r="M369" s="110"/>
      <c r="N369" s="110"/>
      <c r="O369" s="110"/>
      <c r="P369" s="111"/>
      <c r="Q369" s="109" t="s">
        <v>4</v>
      </c>
      <c r="R369" s="110"/>
      <c r="S369" s="110"/>
      <c r="T369" s="110"/>
      <c r="U369" s="110"/>
      <c r="V369" s="110"/>
      <c r="W369" s="111"/>
      <c r="X369" s="112" t="s">
        <v>19</v>
      </c>
      <c r="Y369" s="113"/>
      <c r="Z369" s="113"/>
      <c r="AA369" s="113"/>
      <c r="AB369" s="113"/>
      <c r="AC369" s="113"/>
      <c r="AD369" s="114"/>
      <c r="AE369" s="42"/>
      <c r="AF369" s="32"/>
      <c r="AG369" s="33"/>
      <c r="AI369" s="33"/>
    </row>
    <row r="370" spans="1:35" ht="15" thickBot="1" x14ac:dyDescent="0.4">
      <c r="A370" s="117"/>
      <c r="B370" s="119"/>
      <c r="C370" s="18">
        <v>0</v>
      </c>
      <c r="D370" s="19">
        <v>1</v>
      </c>
      <c r="E370" s="19">
        <v>2</v>
      </c>
      <c r="F370" s="19">
        <v>3</v>
      </c>
      <c r="G370" s="19">
        <v>4</v>
      </c>
      <c r="H370" s="19">
        <v>5</v>
      </c>
      <c r="I370" s="22" t="s">
        <v>5</v>
      </c>
      <c r="J370" s="16">
        <v>0</v>
      </c>
      <c r="K370" s="19">
        <v>1</v>
      </c>
      <c r="L370" s="19">
        <v>2</v>
      </c>
      <c r="M370" s="19">
        <v>3</v>
      </c>
      <c r="N370" s="19">
        <v>4</v>
      </c>
      <c r="O370" s="19">
        <v>5</v>
      </c>
      <c r="P370" s="17" t="s">
        <v>5</v>
      </c>
      <c r="Q370" s="16">
        <v>0</v>
      </c>
      <c r="R370" s="19">
        <v>1</v>
      </c>
      <c r="S370" s="19">
        <v>2</v>
      </c>
      <c r="T370" s="19">
        <v>3</v>
      </c>
      <c r="U370" s="19">
        <v>4</v>
      </c>
      <c r="V370" s="19">
        <v>5</v>
      </c>
      <c r="W370" s="17" t="s">
        <v>5</v>
      </c>
      <c r="X370" s="23">
        <v>0</v>
      </c>
      <c r="Y370" s="21">
        <v>1</v>
      </c>
      <c r="Z370" s="21">
        <v>2</v>
      </c>
      <c r="AA370" s="21">
        <v>3</v>
      </c>
      <c r="AB370" s="21">
        <v>4</v>
      </c>
      <c r="AC370" s="21">
        <v>5</v>
      </c>
      <c r="AD370" s="24" t="s">
        <v>5</v>
      </c>
      <c r="AE370" s="42"/>
      <c r="AF370" s="32"/>
      <c r="AG370" s="33"/>
      <c r="AI370" s="33"/>
    </row>
    <row r="371" spans="1:35" x14ac:dyDescent="0.35">
      <c r="A371" s="107" t="s">
        <v>23</v>
      </c>
      <c r="B371" s="1" t="s">
        <v>7</v>
      </c>
      <c r="C371" s="11">
        <v>13</v>
      </c>
      <c r="D371" s="11">
        <v>36</v>
      </c>
      <c r="E371" s="11">
        <v>21</v>
      </c>
      <c r="F371" s="11">
        <v>25</v>
      </c>
      <c r="G371" s="11">
        <v>18</v>
      </c>
      <c r="H371" s="11">
        <v>35</v>
      </c>
      <c r="I371" s="11">
        <f t="shared" ref="I371:I375" si="792">SUM(C371:H371)</f>
        <v>148</v>
      </c>
      <c r="J371" s="10"/>
      <c r="K371" s="11"/>
      <c r="L371" s="11"/>
      <c r="M371" s="11"/>
      <c r="N371" s="11"/>
      <c r="O371" s="11"/>
      <c r="P371" s="12"/>
      <c r="Q371" s="10"/>
      <c r="R371" s="11"/>
      <c r="S371" s="11"/>
      <c r="T371" s="11"/>
      <c r="U371" s="11"/>
      <c r="V371" s="11"/>
      <c r="W371" s="12"/>
      <c r="X371" s="10">
        <f>C371+J371+Q371</f>
        <v>13</v>
      </c>
      <c r="Y371" s="11">
        <f t="shared" ref="Y371" si="793">D371+K371+R371</f>
        <v>36</v>
      </c>
      <c r="Z371" s="11">
        <f t="shared" ref="Z371" si="794">E371+L371+S371</f>
        <v>21</v>
      </c>
      <c r="AA371" s="11">
        <f t="shared" ref="AA371" si="795">F371+M371+T371</f>
        <v>25</v>
      </c>
      <c r="AB371" s="11">
        <f t="shared" ref="AB371" si="796">G371+N371+U371</f>
        <v>18</v>
      </c>
      <c r="AC371" s="11">
        <f t="shared" ref="AC371" si="797">H371+O371+V371</f>
        <v>35</v>
      </c>
      <c r="AD371" s="12">
        <f t="shared" ref="AD371" si="798">SUM(X371:AC371)</f>
        <v>148</v>
      </c>
      <c r="AE371" s="11"/>
      <c r="AF371" s="32">
        <f>(Y371*1+Z371*2+AA371*3+AB371*4+AC371*5)/AD371</f>
        <v>2.7027027027027026</v>
      </c>
      <c r="AG371" s="33">
        <f t="shared" si="706"/>
        <v>0.54054054054054057</v>
      </c>
      <c r="AH371">
        <f>(Y371*1+Z371*2+AA371*3+AB371*4+AC371*5)/(AD371-X371)</f>
        <v>2.9629629629629628</v>
      </c>
      <c r="AI371" s="33">
        <f t="shared" si="707"/>
        <v>0.59259259259259256</v>
      </c>
    </row>
    <row r="372" spans="1:35" x14ac:dyDescent="0.35">
      <c r="A372" s="107"/>
      <c r="B372" s="2" t="s">
        <v>8</v>
      </c>
      <c r="C372" s="11">
        <v>13</v>
      </c>
      <c r="D372" s="11">
        <v>55</v>
      </c>
      <c r="E372" s="11">
        <v>13</v>
      </c>
      <c r="F372" s="11">
        <v>27</v>
      </c>
      <c r="G372" s="11">
        <v>13</v>
      </c>
      <c r="H372" s="11">
        <v>27</v>
      </c>
      <c r="I372" s="11">
        <f t="shared" si="792"/>
        <v>148</v>
      </c>
      <c r="J372" s="10"/>
      <c r="K372" s="11"/>
      <c r="L372" s="11"/>
      <c r="M372" s="11"/>
      <c r="N372" s="11"/>
      <c r="O372" s="11"/>
      <c r="P372" s="12"/>
      <c r="Q372" s="10"/>
      <c r="R372" s="11"/>
      <c r="S372" s="11"/>
      <c r="T372" s="11"/>
      <c r="U372" s="11"/>
      <c r="V372" s="11"/>
      <c r="W372" s="12"/>
      <c r="X372" s="10">
        <f t="shared" ref="X372:X375" si="799">C372+J372+Q372</f>
        <v>13</v>
      </c>
      <c r="Y372" s="11">
        <f t="shared" ref="Y372:Y375" si="800">D372+K372+R372</f>
        <v>55</v>
      </c>
      <c r="Z372" s="11">
        <f t="shared" ref="Z372:Z375" si="801">E372+L372+S372</f>
        <v>13</v>
      </c>
      <c r="AA372" s="11">
        <f t="shared" ref="AA372:AA375" si="802">F372+M372+T372</f>
        <v>27</v>
      </c>
      <c r="AB372" s="11">
        <f t="shared" ref="AB372:AB375" si="803">G372+N372+U372</f>
        <v>13</v>
      </c>
      <c r="AC372" s="11">
        <f t="shared" ref="AC372:AC375" si="804">H372+O372+V372</f>
        <v>27</v>
      </c>
      <c r="AD372" s="12">
        <f t="shared" ref="AD372:AD375" si="805">SUM(X372:AC372)</f>
        <v>148</v>
      </c>
      <c r="AE372" s="11"/>
      <c r="AF372" s="32">
        <f>(Y372*1+Z372*2+AA372*3+AB372*4+AC372*5)/AD372</f>
        <v>2.3581081081081079</v>
      </c>
      <c r="AG372" s="33">
        <f t="shared" si="706"/>
        <v>0.47162162162162158</v>
      </c>
      <c r="AH372">
        <f>(Y372*1+Z372*2+AA372*3+AB372*4+AC372*5)/(AD372-X372)</f>
        <v>2.585185185185185</v>
      </c>
      <c r="AI372" s="33">
        <f t="shared" si="707"/>
        <v>0.51703703703703696</v>
      </c>
    </row>
    <row r="373" spans="1:35" x14ac:dyDescent="0.35">
      <c r="A373" s="107"/>
      <c r="B373" s="2" t="s">
        <v>9</v>
      </c>
      <c r="C373" s="11">
        <v>15</v>
      </c>
      <c r="D373" s="11">
        <v>39</v>
      </c>
      <c r="E373" s="11">
        <v>17</v>
      </c>
      <c r="F373" s="11">
        <v>16</v>
      </c>
      <c r="G373" s="11">
        <v>24</v>
      </c>
      <c r="H373" s="11">
        <v>37</v>
      </c>
      <c r="I373" s="11">
        <f t="shared" si="792"/>
        <v>148</v>
      </c>
      <c r="J373" s="10"/>
      <c r="K373" s="11"/>
      <c r="L373" s="11"/>
      <c r="M373" s="11"/>
      <c r="N373" s="11"/>
      <c r="O373" s="11"/>
      <c r="P373" s="12"/>
      <c r="Q373" s="10"/>
      <c r="R373" s="11"/>
      <c r="S373" s="11"/>
      <c r="T373" s="11"/>
      <c r="U373" s="11"/>
      <c r="V373" s="11"/>
      <c r="W373" s="12"/>
      <c r="X373" s="10">
        <f t="shared" si="799"/>
        <v>15</v>
      </c>
      <c r="Y373" s="11">
        <f t="shared" si="800"/>
        <v>39</v>
      </c>
      <c r="Z373" s="11">
        <f t="shared" si="801"/>
        <v>17</v>
      </c>
      <c r="AA373" s="11">
        <f t="shared" si="802"/>
        <v>16</v>
      </c>
      <c r="AB373" s="11">
        <f t="shared" si="803"/>
        <v>24</v>
      </c>
      <c r="AC373" s="11">
        <f t="shared" si="804"/>
        <v>37</v>
      </c>
      <c r="AD373" s="12">
        <f t="shared" si="805"/>
        <v>148</v>
      </c>
      <c r="AE373" s="11"/>
      <c r="AF373" s="32">
        <f>(Y373*1+Z373*2+AA373*3+AB373*4+AC373*5)/AD373</f>
        <v>2.7162162162162162</v>
      </c>
      <c r="AG373" s="33">
        <f t="shared" si="706"/>
        <v>0.54324324324324325</v>
      </c>
      <c r="AH373">
        <f>(Y373*1+Z373*2+AA373*3+AB373*4+AC373*5)/(AD373-X373)</f>
        <v>3.0225563909774436</v>
      </c>
      <c r="AI373" s="33">
        <f t="shared" si="707"/>
        <v>0.60451127819548867</v>
      </c>
    </row>
    <row r="374" spans="1:35" x14ac:dyDescent="0.35">
      <c r="A374" s="107"/>
      <c r="B374" s="2" t="s">
        <v>10</v>
      </c>
      <c r="C374" s="11">
        <v>15</v>
      </c>
      <c r="D374" s="11">
        <v>28</v>
      </c>
      <c r="E374" s="11">
        <v>14</v>
      </c>
      <c r="F374" s="11">
        <v>22</v>
      </c>
      <c r="G374" s="11">
        <v>18</v>
      </c>
      <c r="H374" s="11">
        <v>51</v>
      </c>
      <c r="I374" s="11">
        <f t="shared" si="792"/>
        <v>148</v>
      </c>
      <c r="J374" s="10"/>
      <c r="K374" s="11"/>
      <c r="L374" s="11"/>
      <c r="M374" s="11"/>
      <c r="N374" s="11"/>
      <c r="O374" s="11"/>
      <c r="P374" s="12"/>
      <c r="Q374" s="10"/>
      <c r="R374" s="11"/>
      <c r="S374" s="11"/>
      <c r="T374" s="11"/>
      <c r="U374" s="11"/>
      <c r="V374" s="11"/>
      <c r="W374" s="12"/>
      <c r="X374" s="10">
        <f t="shared" si="799"/>
        <v>15</v>
      </c>
      <c r="Y374" s="11">
        <f t="shared" si="800"/>
        <v>28</v>
      </c>
      <c r="Z374" s="11">
        <f t="shared" si="801"/>
        <v>14</v>
      </c>
      <c r="AA374" s="11">
        <f t="shared" si="802"/>
        <v>22</v>
      </c>
      <c r="AB374" s="11">
        <f t="shared" si="803"/>
        <v>18</v>
      </c>
      <c r="AC374" s="11">
        <f t="shared" si="804"/>
        <v>51</v>
      </c>
      <c r="AD374" s="12">
        <f t="shared" si="805"/>
        <v>148</v>
      </c>
      <c r="AE374" s="11"/>
      <c r="AF374" s="32">
        <f>(Y374*1+Z374*2+AA374*3+AB374*4+AC374*5)/AD374</f>
        <v>3.0337837837837838</v>
      </c>
      <c r="AG374" s="33">
        <f t="shared" si="706"/>
        <v>0.60675675675675678</v>
      </c>
      <c r="AH374">
        <f>(Y374*1+Z374*2+AA374*3+AB374*4+AC374*5)/(AD374-X374)</f>
        <v>3.3759398496240602</v>
      </c>
      <c r="AI374" s="33">
        <f t="shared" si="707"/>
        <v>0.675187969924812</v>
      </c>
    </row>
    <row r="375" spans="1:35" ht="15" thickBot="1" x14ac:dyDescent="0.4">
      <c r="A375" s="107"/>
      <c r="B375" s="3" t="s">
        <v>11</v>
      </c>
      <c r="C375" s="11">
        <v>16</v>
      </c>
      <c r="D375" s="11">
        <v>22</v>
      </c>
      <c r="E375" s="11">
        <v>12</v>
      </c>
      <c r="F375" s="11">
        <v>17</v>
      </c>
      <c r="G375" s="11">
        <v>31</v>
      </c>
      <c r="H375" s="11">
        <v>50</v>
      </c>
      <c r="I375" s="11">
        <f t="shared" si="792"/>
        <v>148</v>
      </c>
      <c r="J375" s="10"/>
      <c r="K375" s="11"/>
      <c r="L375" s="11"/>
      <c r="M375" s="11"/>
      <c r="N375" s="11"/>
      <c r="O375" s="11"/>
      <c r="P375" s="12"/>
      <c r="Q375" s="10"/>
      <c r="R375" s="11"/>
      <c r="S375" s="11"/>
      <c r="T375" s="11"/>
      <c r="U375" s="11"/>
      <c r="V375" s="11"/>
      <c r="W375" s="12"/>
      <c r="X375" s="10">
        <f t="shared" si="799"/>
        <v>16</v>
      </c>
      <c r="Y375" s="11">
        <f t="shared" si="800"/>
        <v>22</v>
      </c>
      <c r="Z375" s="11">
        <f t="shared" si="801"/>
        <v>12</v>
      </c>
      <c r="AA375" s="11">
        <f t="shared" si="802"/>
        <v>17</v>
      </c>
      <c r="AB375" s="11">
        <f t="shared" si="803"/>
        <v>31</v>
      </c>
      <c r="AC375" s="11">
        <f t="shared" si="804"/>
        <v>50</v>
      </c>
      <c r="AD375" s="12">
        <f t="shared" si="805"/>
        <v>148</v>
      </c>
      <c r="AE375" s="11"/>
      <c r="AF375" s="32">
        <f>(Y375*1+Z375*2+AA375*3+AB375*4+AC375*5)/AD375</f>
        <v>3.1824324324324325</v>
      </c>
      <c r="AG375" s="33">
        <f t="shared" si="706"/>
        <v>0.63648648648648654</v>
      </c>
      <c r="AH375">
        <f>(Y375*1+Z375*2+AA375*3+AB375*4+AC375*5)/(AD375-X375)</f>
        <v>3.5681818181818183</v>
      </c>
      <c r="AI375" s="33">
        <f t="shared" si="707"/>
        <v>0.71363636363636362</v>
      </c>
    </row>
    <row r="376" spans="1:35" x14ac:dyDescent="0.35">
      <c r="A376" s="107"/>
      <c r="B376" s="115" t="s">
        <v>12</v>
      </c>
      <c r="C376" s="125" t="s">
        <v>2</v>
      </c>
      <c r="D376" s="125"/>
      <c r="E376" s="125"/>
      <c r="F376" s="125"/>
      <c r="G376" s="125"/>
      <c r="H376" s="125"/>
      <c r="I376" s="125"/>
      <c r="J376" s="100" t="s">
        <v>3</v>
      </c>
      <c r="K376" s="101"/>
      <c r="L376" s="101"/>
      <c r="M376" s="101"/>
      <c r="N376" s="101"/>
      <c r="O376" s="101"/>
      <c r="P376" s="102"/>
      <c r="Q376" s="100" t="s">
        <v>4</v>
      </c>
      <c r="R376" s="101"/>
      <c r="S376" s="101"/>
      <c r="T376" s="101"/>
      <c r="U376" s="101"/>
      <c r="V376" s="101"/>
      <c r="W376" s="102"/>
      <c r="X376" s="122" t="s">
        <v>19</v>
      </c>
      <c r="Y376" s="123"/>
      <c r="Z376" s="123"/>
      <c r="AA376" s="123"/>
      <c r="AB376" s="123"/>
      <c r="AC376" s="123"/>
      <c r="AD376" s="124"/>
      <c r="AE376" s="42"/>
      <c r="AF376" s="32"/>
      <c r="AG376" s="33"/>
      <c r="AI376" s="33"/>
    </row>
    <row r="377" spans="1:35" ht="15" thickBot="1" x14ac:dyDescent="0.4">
      <c r="A377" s="107"/>
      <c r="B377" s="115"/>
      <c r="C377" s="7">
        <v>0</v>
      </c>
      <c r="D377" s="8">
        <v>1</v>
      </c>
      <c r="E377" s="8">
        <v>2</v>
      </c>
      <c r="F377" s="8">
        <v>3</v>
      </c>
      <c r="G377" s="8">
        <v>4</v>
      </c>
      <c r="H377" s="8">
        <v>5</v>
      </c>
      <c r="I377" s="25" t="s">
        <v>5</v>
      </c>
      <c r="J377" s="16">
        <v>0</v>
      </c>
      <c r="K377" s="19">
        <v>1</v>
      </c>
      <c r="L377" s="19">
        <v>2</v>
      </c>
      <c r="M377" s="19">
        <v>3</v>
      </c>
      <c r="N377" s="19">
        <v>4</v>
      </c>
      <c r="O377" s="19">
        <v>5</v>
      </c>
      <c r="P377" s="17" t="s">
        <v>5</v>
      </c>
      <c r="Q377" s="16">
        <v>0</v>
      </c>
      <c r="R377" s="19">
        <v>1</v>
      </c>
      <c r="S377" s="19">
        <v>2</v>
      </c>
      <c r="T377" s="19">
        <v>3</v>
      </c>
      <c r="U377" s="19">
        <v>4</v>
      </c>
      <c r="V377" s="19">
        <v>5</v>
      </c>
      <c r="W377" s="17" t="s">
        <v>5</v>
      </c>
      <c r="X377" s="23">
        <v>0</v>
      </c>
      <c r="Y377" s="21">
        <v>1</v>
      </c>
      <c r="Z377" s="21">
        <v>2</v>
      </c>
      <c r="AA377" s="21">
        <v>3</v>
      </c>
      <c r="AB377" s="21">
        <v>4</v>
      </c>
      <c r="AC377" s="21">
        <v>5</v>
      </c>
      <c r="AD377" s="24" t="s">
        <v>5</v>
      </c>
      <c r="AE377" s="42"/>
      <c r="AF377" s="32"/>
      <c r="AG377" s="33"/>
      <c r="AI377" s="33"/>
    </row>
    <row r="378" spans="1:35" x14ac:dyDescent="0.35">
      <c r="A378" s="107"/>
      <c r="B378" s="4" t="s">
        <v>13</v>
      </c>
      <c r="C378" s="11">
        <v>16</v>
      </c>
      <c r="D378" s="11">
        <v>23</v>
      </c>
      <c r="E378" s="11">
        <v>11</v>
      </c>
      <c r="F378" s="11">
        <v>12</v>
      </c>
      <c r="G378" s="11">
        <v>24</v>
      </c>
      <c r="H378" s="11">
        <v>62</v>
      </c>
      <c r="I378" s="11">
        <f t="shared" ref="I378:I381" si="806">SUM(C378:H378)</f>
        <v>148</v>
      </c>
      <c r="J378" s="10"/>
      <c r="K378" s="11"/>
      <c r="L378" s="11"/>
      <c r="M378" s="11"/>
      <c r="N378" s="11"/>
      <c r="O378" s="11"/>
      <c r="P378" s="12"/>
      <c r="Q378" s="10"/>
      <c r="R378" s="11"/>
      <c r="S378" s="11"/>
      <c r="T378" s="11"/>
      <c r="U378" s="11"/>
      <c r="V378" s="11"/>
      <c r="W378" s="12"/>
      <c r="X378" s="10">
        <f>C378+J378+Q378</f>
        <v>16</v>
      </c>
      <c r="Y378" s="11">
        <f t="shared" ref="Y378" si="807">D378+K378+R378</f>
        <v>23</v>
      </c>
      <c r="Z378" s="11">
        <f t="shared" ref="Z378" si="808">E378+L378+S378</f>
        <v>11</v>
      </c>
      <c r="AA378" s="11">
        <f t="shared" ref="AA378" si="809">F378+M378+T378</f>
        <v>12</v>
      </c>
      <c r="AB378" s="11">
        <f t="shared" ref="AB378" si="810">G378+N378+U378</f>
        <v>24</v>
      </c>
      <c r="AC378" s="11">
        <f t="shared" ref="AC378" si="811">H378+O378+V378</f>
        <v>62</v>
      </c>
      <c r="AD378" s="12">
        <f t="shared" ref="AD378" si="812">SUM(X378:AC378)</f>
        <v>148</v>
      </c>
      <c r="AE378" s="11"/>
      <c r="AF378" s="32">
        <f>(Y378*1+Z378*2+AA378*3+AB378*4+AC378*5)/AD378</f>
        <v>3.2905405405405403</v>
      </c>
      <c r="AG378" s="33">
        <f t="shared" si="706"/>
        <v>0.65810810810810805</v>
      </c>
      <c r="AH378">
        <f>(Y378*1+Z378*2+AA378*3+AB378*4+AC378*5)/(AD378-X378)</f>
        <v>3.6893939393939394</v>
      </c>
      <c r="AI378" s="33">
        <f t="shared" si="707"/>
        <v>0.73787878787878791</v>
      </c>
    </row>
    <row r="379" spans="1:35" x14ac:dyDescent="0.35">
      <c r="A379" s="107"/>
      <c r="B379" s="2" t="s">
        <v>14</v>
      </c>
      <c r="C379" s="11">
        <v>16</v>
      </c>
      <c r="D379" s="11">
        <v>29</v>
      </c>
      <c r="E379" s="11">
        <v>14</v>
      </c>
      <c r="F379" s="11">
        <v>20</v>
      </c>
      <c r="G379" s="11">
        <v>26</v>
      </c>
      <c r="H379" s="11">
        <v>43</v>
      </c>
      <c r="I379" s="11">
        <f t="shared" si="806"/>
        <v>148</v>
      </c>
      <c r="J379" s="10"/>
      <c r="K379" s="11"/>
      <c r="L379" s="11"/>
      <c r="M379" s="11"/>
      <c r="N379" s="11"/>
      <c r="O379" s="11"/>
      <c r="P379" s="12"/>
      <c r="Q379" s="10"/>
      <c r="R379" s="11"/>
      <c r="S379" s="11"/>
      <c r="T379" s="11"/>
      <c r="U379" s="11"/>
      <c r="V379" s="11"/>
      <c r="W379" s="12"/>
      <c r="X379" s="10">
        <f t="shared" ref="X379:X381" si="813">C379+J379+Q379</f>
        <v>16</v>
      </c>
      <c r="Y379" s="11">
        <f t="shared" ref="Y379:Y381" si="814">D379+K379+R379</f>
        <v>29</v>
      </c>
      <c r="Z379" s="11">
        <f t="shared" ref="Z379:Z381" si="815">E379+L379+S379</f>
        <v>14</v>
      </c>
      <c r="AA379" s="11">
        <f t="shared" ref="AA379:AA381" si="816">F379+M379+T379</f>
        <v>20</v>
      </c>
      <c r="AB379" s="11">
        <f t="shared" ref="AB379:AB381" si="817">G379+N379+U379</f>
        <v>26</v>
      </c>
      <c r="AC379" s="11">
        <f t="shared" ref="AC379:AC381" si="818">H379+O379+V379</f>
        <v>43</v>
      </c>
      <c r="AD379" s="12">
        <f t="shared" ref="AD379:AD381" si="819">SUM(X379:AC379)</f>
        <v>148</v>
      </c>
      <c r="AE379" s="11"/>
      <c r="AF379" s="32">
        <f>(Y379*1+Z379*2+AA379*3+AB379*4+AC379*5)/AD379</f>
        <v>2.9459459459459461</v>
      </c>
      <c r="AG379" s="33">
        <f t="shared" si="706"/>
        <v>0.58918918918918917</v>
      </c>
      <c r="AH379">
        <f>(Y379*1+Z379*2+AA379*3+AB379*4+AC379*5)/(AD379-X379)</f>
        <v>3.3030303030303032</v>
      </c>
      <c r="AI379" s="33">
        <f t="shared" si="707"/>
        <v>0.66060606060606064</v>
      </c>
    </row>
    <row r="380" spans="1:35" x14ac:dyDescent="0.35">
      <c r="A380" s="107"/>
      <c r="B380" s="5" t="s">
        <v>15</v>
      </c>
      <c r="C380" s="11">
        <v>24</v>
      </c>
      <c r="D380" s="11">
        <v>25</v>
      </c>
      <c r="E380" s="11">
        <v>17</v>
      </c>
      <c r="F380" s="11">
        <v>17</v>
      </c>
      <c r="G380" s="11">
        <v>21</v>
      </c>
      <c r="H380" s="11">
        <v>44</v>
      </c>
      <c r="I380" s="11">
        <f t="shared" si="806"/>
        <v>148</v>
      </c>
      <c r="J380" s="10"/>
      <c r="K380" s="11"/>
      <c r="L380" s="11"/>
      <c r="M380" s="11"/>
      <c r="N380" s="11"/>
      <c r="O380" s="11"/>
      <c r="P380" s="12"/>
      <c r="Q380" s="10"/>
      <c r="R380" s="11"/>
      <c r="S380" s="11"/>
      <c r="T380" s="11"/>
      <c r="U380" s="11"/>
      <c r="V380" s="11"/>
      <c r="W380" s="12"/>
      <c r="X380" s="10">
        <f t="shared" si="813"/>
        <v>24</v>
      </c>
      <c r="Y380" s="11">
        <f t="shared" si="814"/>
        <v>25</v>
      </c>
      <c r="Z380" s="11">
        <f t="shared" si="815"/>
        <v>17</v>
      </c>
      <c r="AA380" s="11">
        <f t="shared" si="816"/>
        <v>17</v>
      </c>
      <c r="AB380" s="11">
        <f t="shared" si="817"/>
        <v>21</v>
      </c>
      <c r="AC380" s="11">
        <f t="shared" si="818"/>
        <v>44</v>
      </c>
      <c r="AD380" s="12">
        <f t="shared" si="819"/>
        <v>148</v>
      </c>
      <c r="AE380" s="11"/>
      <c r="AF380" s="32">
        <f>(Y380*1+Z380*2+AA380*3+AB380*4+AC380*5)/AD380</f>
        <v>2.7972972972972974</v>
      </c>
      <c r="AG380" s="33">
        <f t="shared" si="706"/>
        <v>0.55945945945945952</v>
      </c>
      <c r="AH380">
        <f>(Y380*1+Z380*2+AA380*3+AB380*4+AC380*5)/(AD380-X380)</f>
        <v>3.338709677419355</v>
      </c>
      <c r="AI380" s="33">
        <f t="shared" si="707"/>
        <v>0.66774193548387095</v>
      </c>
    </row>
    <row r="381" spans="1:35" ht="15" thickBot="1" x14ac:dyDescent="0.4">
      <c r="A381" s="107"/>
      <c r="B381" s="3" t="s">
        <v>16</v>
      </c>
      <c r="C381" s="11">
        <v>29</v>
      </c>
      <c r="D381" s="11">
        <v>27</v>
      </c>
      <c r="E381" s="11">
        <v>13</v>
      </c>
      <c r="F381" s="11">
        <v>27</v>
      </c>
      <c r="G381" s="11">
        <v>18</v>
      </c>
      <c r="H381" s="11">
        <v>34</v>
      </c>
      <c r="I381" s="11">
        <f t="shared" si="806"/>
        <v>148</v>
      </c>
      <c r="J381" s="10"/>
      <c r="K381" s="11"/>
      <c r="L381" s="11"/>
      <c r="M381" s="11"/>
      <c r="N381" s="11"/>
      <c r="O381" s="11"/>
      <c r="P381" s="12"/>
      <c r="Q381" s="10"/>
      <c r="R381" s="11"/>
      <c r="S381" s="11"/>
      <c r="T381" s="11"/>
      <c r="U381" s="11"/>
      <c r="V381" s="11"/>
      <c r="W381" s="12"/>
      <c r="X381" s="10">
        <f t="shared" si="813"/>
        <v>29</v>
      </c>
      <c r="Y381" s="11">
        <f t="shared" si="814"/>
        <v>27</v>
      </c>
      <c r="Z381" s="11">
        <f t="shared" si="815"/>
        <v>13</v>
      </c>
      <c r="AA381" s="11">
        <f t="shared" si="816"/>
        <v>27</v>
      </c>
      <c r="AB381" s="11">
        <f t="shared" si="817"/>
        <v>18</v>
      </c>
      <c r="AC381" s="11">
        <f t="shared" si="818"/>
        <v>34</v>
      </c>
      <c r="AD381" s="12">
        <f t="shared" si="819"/>
        <v>148</v>
      </c>
      <c r="AE381" s="11"/>
      <c r="AF381" s="32">
        <f>(Y381*1+Z381*2+AA381*3+AB381*4+AC381*5)/AD381</f>
        <v>2.5405405405405403</v>
      </c>
      <c r="AG381" s="33">
        <f t="shared" si="706"/>
        <v>0.50810810810810803</v>
      </c>
      <c r="AH381">
        <f>(Y381*1+Z381*2+AA381*3+AB381*4+AC381*5)/(AD381-X381)</f>
        <v>3.1596638655462184</v>
      </c>
      <c r="AI381" s="33">
        <f t="shared" si="707"/>
        <v>0.63193277310924367</v>
      </c>
    </row>
    <row r="382" spans="1:35" x14ac:dyDescent="0.35">
      <c r="A382" s="107"/>
      <c r="B382" s="103" t="s">
        <v>17</v>
      </c>
      <c r="C382" s="125" t="s">
        <v>2</v>
      </c>
      <c r="D382" s="125"/>
      <c r="E382" s="125"/>
      <c r="F382" s="125"/>
      <c r="G382" s="125"/>
      <c r="H382" s="125"/>
      <c r="I382" s="125"/>
      <c r="J382" s="100" t="s">
        <v>3</v>
      </c>
      <c r="K382" s="101"/>
      <c r="L382" s="101"/>
      <c r="M382" s="101"/>
      <c r="N382" s="101"/>
      <c r="O382" s="101"/>
      <c r="P382" s="102"/>
      <c r="Q382" s="100" t="s">
        <v>4</v>
      </c>
      <c r="R382" s="101"/>
      <c r="S382" s="101"/>
      <c r="T382" s="101"/>
      <c r="U382" s="101"/>
      <c r="V382" s="101"/>
      <c r="W382" s="102"/>
      <c r="X382" s="122" t="s">
        <v>19</v>
      </c>
      <c r="Y382" s="123"/>
      <c r="Z382" s="123"/>
      <c r="AA382" s="123"/>
      <c r="AB382" s="123"/>
      <c r="AC382" s="123"/>
      <c r="AD382" s="124"/>
      <c r="AE382" s="42"/>
      <c r="AF382" s="32"/>
      <c r="AG382" s="33"/>
      <c r="AI382" s="33"/>
    </row>
    <row r="383" spans="1:35" ht="15" thickBot="1" x14ac:dyDescent="0.4">
      <c r="A383" s="107"/>
      <c r="B383" s="104"/>
      <c r="C383" s="7">
        <v>0</v>
      </c>
      <c r="D383" s="8">
        <v>1</v>
      </c>
      <c r="E383" s="8">
        <v>2</v>
      </c>
      <c r="F383" s="8">
        <v>3</v>
      </c>
      <c r="G383" s="8">
        <v>4</v>
      </c>
      <c r="H383" s="8">
        <v>5</v>
      </c>
      <c r="I383" s="25" t="s">
        <v>5</v>
      </c>
      <c r="J383" s="16">
        <v>0</v>
      </c>
      <c r="K383" s="19">
        <v>1</v>
      </c>
      <c r="L383" s="19">
        <v>2</v>
      </c>
      <c r="M383" s="19">
        <v>3</v>
      </c>
      <c r="N383" s="19">
        <v>4</v>
      </c>
      <c r="O383" s="19">
        <v>5</v>
      </c>
      <c r="P383" s="17" t="s">
        <v>5</v>
      </c>
      <c r="Q383" s="16">
        <v>0</v>
      </c>
      <c r="R383" s="19">
        <v>1</v>
      </c>
      <c r="S383" s="19">
        <v>2</v>
      </c>
      <c r="T383" s="19">
        <v>3</v>
      </c>
      <c r="U383" s="19">
        <v>4</v>
      </c>
      <c r="V383" s="19">
        <v>5</v>
      </c>
      <c r="W383" s="17" t="s">
        <v>5</v>
      </c>
      <c r="X383" s="23">
        <v>0</v>
      </c>
      <c r="Y383" s="21">
        <v>1</v>
      </c>
      <c r="Z383" s="21">
        <v>2</v>
      </c>
      <c r="AA383" s="21">
        <v>3</v>
      </c>
      <c r="AB383" s="21">
        <v>4</v>
      </c>
      <c r="AC383" s="21">
        <v>5</v>
      </c>
      <c r="AD383" s="24" t="s">
        <v>5</v>
      </c>
      <c r="AE383" s="42"/>
      <c r="AF383" s="32"/>
      <c r="AG383" s="33"/>
      <c r="AI383" s="33"/>
    </row>
    <row r="384" spans="1:35" ht="15" thickBot="1" x14ac:dyDescent="0.4">
      <c r="A384" s="108"/>
      <c r="B384" s="6" t="s">
        <v>18</v>
      </c>
      <c r="C384" s="14">
        <v>20</v>
      </c>
      <c r="D384" s="14">
        <v>13</v>
      </c>
      <c r="E384" s="14">
        <v>15</v>
      </c>
      <c r="F384" s="14">
        <v>42</v>
      </c>
      <c r="G384" s="14">
        <v>30</v>
      </c>
      <c r="H384" s="14">
        <v>28</v>
      </c>
      <c r="I384" s="14">
        <f t="shared" ref="I384" si="820">SUM(C384:H384)</f>
        <v>148</v>
      </c>
      <c r="J384" s="13"/>
      <c r="K384" s="14"/>
      <c r="L384" s="14"/>
      <c r="M384" s="14"/>
      <c r="N384" s="14"/>
      <c r="O384" s="14"/>
      <c r="P384" s="15"/>
      <c r="Q384" s="13"/>
      <c r="R384" s="14"/>
      <c r="S384" s="14"/>
      <c r="T384" s="14"/>
      <c r="U384" s="14"/>
      <c r="V384" s="14"/>
      <c r="W384" s="15"/>
      <c r="X384" s="13">
        <f>C384+J384+Q384</f>
        <v>20</v>
      </c>
      <c r="Y384" s="14">
        <f t="shared" ref="Y384" si="821">D384+K384+R384</f>
        <v>13</v>
      </c>
      <c r="Z384" s="14">
        <f t="shared" ref="Z384" si="822">E384+L384+S384</f>
        <v>15</v>
      </c>
      <c r="AA384" s="14">
        <f t="shared" ref="AA384" si="823">F384+M384+T384</f>
        <v>42</v>
      </c>
      <c r="AB384" s="14">
        <f t="shared" ref="AB384" si="824">G384+N384+U384</f>
        <v>30</v>
      </c>
      <c r="AC384" s="14">
        <f t="shared" ref="AC384" si="825">H384+O384+V384</f>
        <v>28</v>
      </c>
      <c r="AD384" s="15">
        <f t="shared" ref="AD384" si="826">SUM(X384:AC384)</f>
        <v>148</v>
      </c>
      <c r="AE384" s="11"/>
      <c r="AF384" s="32">
        <f>(Y384*1+Z384*2+AA384*3+AB384*4+AC384*5)/AD384</f>
        <v>2.8986486486486487</v>
      </c>
      <c r="AG384" s="33">
        <f t="shared" si="706"/>
        <v>0.57972972972972969</v>
      </c>
      <c r="AH384">
        <f>(Y384*1+Z384*2+AA384*3+AB384*4+AC384*5)/(AD384-X384)</f>
        <v>3.3515625</v>
      </c>
      <c r="AI384" s="33">
        <f t="shared" si="707"/>
        <v>0.67031249999999998</v>
      </c>
    </row>
    <row r="385" spans="1:35" x14ac:dyDescent="0.35">
      <c r="A385" s="116" t="s">
        <v>0</v>
      </c>
      <c r="B385" s="118" t="s">
        <v>1</v>
      </c>
      <c r="C385" s="120" t="s">
        <v>2</v>
      </c>
      <c r="D385" s="110"/>
      <c r="E385" s="110"/>
      <c r="F385" s="110"/>
      <c r="G385" s="110"/>
      <c r="H385" s="110"/>
      <c r="I385" s="121"/>
      <c r="J385" s="109" t="s">
        <v>3</v>
      </c>
      <c r="K385" s="110"/>
      <c r="L385" s="110"/>
      <c r="M385" s="110"/>
      <c r="N385" s="110"/>
      <c r="O385" s="110"/>
      <c r="P385" s="111"/>
      <c r="Q385" s="109" t="s">
        <v>4</v>
      </c>
      <c r="R385" s="110"/>
      <c r="S385" s="110"/>
      <c r="T385" s="110"/>
      <c r="U385" s="110"/>
      <c r="V385" s="110"/>
      <c r="W385" s="111"/>
      <c r="X385" s="112" t="s">
        <v>19</v>
      </c>
      <c r="Y385" s="113"/>
      <c r="Z385" s="113"/>
      <c r="AA385" s="113"/>
      <c r="AB385" s="113"/>
      <c r="AC385" s="113"/>
      <c r="AD385" s="114"/>
      <c r="AE385" s="42"/>
      <c r="AF385" s="32"/>
      <c r="AG385" s="33"/>
      <c r="AI385" s="33"/>
    </row>
    <row r="386" spans="1:35" ht="15" thickBot="1" x14ac:dyDescent="0.4">
      <c r="A386" s="117"/>
      <c r="B386" s="119"/>
      <c r="C386" s="18">
        <v>0</v>
      </c>
      <c r="D386" s="19">
        <v>1</v>
      </c>
      <c r="E386" s="19">
        <v>2</v>
      </c>
      <c r="F386" s="19">
        <v>3</v>
      </c>
      <c r="G386" s="19">
        <v>4</v>
      </c>
      <c r="H386" s="19">
        <v>5</v>
      </c>
      <c r="I386" s="22" t="s">
        <v>5</v>
      </c>
      <c r="J386" s="16">
        <v>0</v>
      </c>
      <c r="K386" s="19">
        <v>1</v>
      </c>
      <c r="L386" s="19">
        <v>2</v>
      </c>
      <c r="M386" s="19">
        <v>3</v>
      </c>
      <c r="N386" s="19">
        <v>4</v>
      </c>
      <c r="O386" s="19">
        <v>5</v>
      </c>
      <c r="P386" s="17" t="s">
        <v>5</v>
      </c>
      <c r="Q386" s="16">
        <v>0</v>
      </c>
      <c r="R386" s="19">
        <v>1</v>
      </c>
      <c r="S386" s="19">
        <v>2</v>
      </c>
      <c r="T386" s="19">
        <v>3</v>
      </c>
      <c r="U386" s="19">
        <v>4</v>
      </c>
      <c r="V386" s="19">
        <v>5</v>
      </c>
      <c r="W386" s="17" t="s">
        <v>5</v>
      </c>
      <c r="X386" s="23">
        <v>0</v>
      </c>
      <c r="Y386" s="21">
        <v>1</v>
      </c>
      <c r="Z386" s="21">
        <v>2</v>
      </c>
      <c r="AA386" s="21">
        <v>3</v>
      </c>
      <c r="AB386" s="21">
        <v>4</v>
      </c>
      <c r="AC386" s="21">
        <v>5</v>
      </c>
      <c r="AD386" s="24" t="s">
        <v>5</v>
      </c>
      <c r="AE386" s="42"/>
      <c r="AF386" s="32"/>
      <c r="AG386" s="33"/>
      <c r="AI386" s="33"/>
    </row>
    <row r="387" spans="1:35" x14ac:dyDescent="0.35">
      <c r="A387" s="107" t="s">
        <v>51</v>
      </c>
      <c r="B387" s="1" t="s">
        <v>7</v>
      </c>
      <c r="C387" s="11"/>
      <c r="D387" s="11"/>
      <c r="E387" s="11"/>
      <c r="F387" s="11"/>
      <c r="G387" s="11"/>
      <c r="H387" s="11"/>
      <c r="I387" s="11"/>
      <c r="J387" s="10"/>
      <c r="K387" s="11"/>
      <c r="L387" s="11"/>
      <c r="M387" s="11"/>
      <c r="N387" s="11"/>
      <c r="O387" s="11"/>
      <c r="P387" s="12"/>
      <c r="Q387" s="10">
        <v>1</v>
      </c>
      <c r="R387" s="11">
        <v>0</v>
      </c>
      <c r="S387" s="11">
        <v>0</v>
      </c>
      <c r="T387" s="11">
        <v>0</v>
      </c>
      <c r="U387" s="11">
        <v>1</v>
      </c>
      <c r="V387" s="11">
        <v>3</v>
      </c>
      <c r="W387" s="12">
        <v>5</v>
      </c>
      <c r="X387" s="10">
        <f>C387+J387+Q387</f>
        <v>1</v>
      </c>
      <c r="Y387" s="11">
        <f t="shared" ref="Y387" si="827">D387+K387+R387</f>
        <v>0</v>
      </c>
      <c r="Z387" s="11">
        <f t="shared" ref="Z387" si="828">E387+L387+S387</f>
        <v>0</v>
      </c>
      <c r="AA387" s="11">
        <f t="shared" ref="AA387" si="829">F387+M387+T387</f>
        <v>0</v>
      </c>
      <c r="AB387" s="11">
        <f t="shared" ref="AB387" si="830">G387+N387+U387</f>
        <v>1</v>
      </c>
      <c r="AC387" s="11">
        <f t="shared" ref="AC387" si="831">H387+O387+V387</f>
        <v>3</v>
      </c>
      <c r="AD387" s="12">
        <f t="shared" ref="AD387" si="832">SUM(X387:AC387)</f>
        <v>5</v>
      </c>
      <c r="AE387" s="11"/>
      <c r="AF387" s="32">
        <f>(Y387*1+Z387*2+AA387*3+AB387*4+AC387*5)/AD387</f>
        <v>3.8</v>
      </c>
      <c r="AG387" s="33">
        <f t="shared" si="706"/>
        <v>0.76</v>
      </c>
      <c r="AH387">
        <f>(Y387*1+Z387*2+AA387*3+AB387*4+AC387*5)/(AD387-X387)</f>
        <v>4.75</v>
      </c>
      <c r="AI387" s="33">
        <f t="shared" si="707"/>
        <v>0.95</v>
      </c>
    </row>
    <row r="388" spans="1:35" x14ac:dyDescent="0.35">
      <c r="A388" s="107"/>
      <c r="B388" s="2" t="s">
        <v>8</v>
      </c>
      <c r="C388" s="11"/>
      <c r="D388" s="11"/>
      <c r="E388" s="11"/>
      <c r="F388" s="11"/>
      <c r="G388" s="11"/>
      <c r="H388" s="11"/>
      <c r="I388" s="11"/>
      <c r="J388" s="10"/>
      <c r="K388" s="11"/>
      <c r="L388" s="11"/>
      <c r="M388" s="11"/>
      <c r="N388" s="11"/>
      <c r="O388" s="11"/>
      <c r="P388" s="12"/>
      <c r="Q388" s="10">
        <v>1</v>
      </c>
      <c r="R388" s="11">
        <v>0</v>
      </c>
      <c r="S388" s="11">
        <v>0</v>
      </c>
      <c r="T388" s="11">
        <v>0</v>
      </c>
      <c r="U388" s="11">
        <v>1</v>
      </c>
      <c r="V388" s="11">
        <v>3</v>
      </c>
      <c r="W388" s="12">
        <v>5</v>
      </c>
      <c r="X388" s="10">
        <f t="shared" ref="X388:X391" si="833">C388+J388+Q388</f>
        <v>1</v>
      </c>
      <c r="Y388" s="11">
        <f t="shared" ref="Y388:Y391" si="834">D388+K388+R388</f>
        <v>0</v>
      </c>
      <c r="Z388" s="11">
        <f t="shared" ref="Z388:Z391" si="835">E388+L388+S388</f>
        <v>0</v>
      </c>
      <c r="AA388" s="11">
        <f t="shared" ref="AA388:AA391" si="836">F388+M388+T388</f>
        <v>0</v>
      </c>
      <c r="AB388" s="11">
        <f t="shared" ref="AB388:AB391" si="837">G388+N388+U388</f>
        <v>1</v>
      </c>
      <c r="AC388" s="11">
        <f t="shared" ref="AC388:AC391" si="838">H388+O388+V388</f>
        <v>3</v>
      </c>
      <c r="AD388" s="12">
        <f t="shared" ref="AD388:AD391" si="839">SUM(X388:AC388)</f>
        <v>5</v>
      </c>
      <c r="AE388" s="11"/>
      <c r="AF388" s="32">
        <f>(Y388*1+Z388*2+AA388*3+AB388*4+AC388*5)/AD388</f>
        <v>3.8</v>
      </c>
      <c r="AG388" s="33">
        <f t="shared" ref="AG388:AG451" si="840">AF388/5</f>
        <v>0.76</v>
      </c>
      <c r="AH388">
        <f>(Y388*1+Z388*2+AA388*3+AB388*4+AC388*5)/(AD388-X388)</f>
        <v>4.75</v>
      </c>
      <c r="AI388" s="33">
        <f t="shared" ref="AI388:AI451" si="841">AH388/5</f>
        <v>0.95</v>
      </c>
    </row>
    <row r="389" spans="1:35" x14ac:dyDescent="0.35">
      <c r="A389" s="107"/>
      <c r="B389" s="2" t="s">
        <v>9</v>
      </c>
      <c r="C389" s="11"/>
      <c r="D389" s="11"/>
      <c r="E389" s="11"/>
      <c r="F389" s="11"/>
      <c r="G389" s="11"/>
      <c r="H389" s="11"/>
      <c r="I389" s="11"/>
      <c r="J389" s="10"/>
      <c r="K389" s="11"/>
      <c r="L389" s="11"/>
      <c r="M389" s="11"/>
      <c r="N389" s="11"/>
      <c r="O389" s="11"/>
      <c r="P389" s="12"/>
      <c r="Q389" s="10">
        <v>1</v>
      </c>
      <c r="R389" s="11">
        <v>0</v>
      </c>
      <c r="S389" s="11">
        <v>0</v>
      </c>
      <c r="T389" s="11">
        <v>0</v>
      </c>
      <c r="U389" s="11">
        <v>1</v>
      </c>
      <c r="V389" s="11">
        <v>3</v>
      </c>
      <c r="W389" s="12">
        <v>5</v>
      </c>
      <c r="X389" s="10">
        <f t="shared" si="833"/>
        <v>1</v>
      </c>
      <c r="Y389" s="11">
        <f t="shared" si="834"/>
        <v>0</v>
      </c>
      <c r="Z389" s="11">
        <f t="shared" si="835"/>
        <v>0</v>
      </c>
      <c r="AA389" s="11">
        <f t="shared" si="836"/>
        <v>0</v>
      </c>
      <c r="AB389" s="11">
        <f t="shared" si="837"/>
        <v>1</v>
      </c>
      <c r="AC389" s="11">
        <f t="shared" si="838"/>
        <v>3</v>
      </c>
      <c r="AD389" s="12">
        <f t="shared" si="839"/>
        <v>5</v>
      </c>
      <c r="AE389" s="11"/>
      <c r="AF389" s="32">
        <f>(Y389*1+Z389*2+AA389*3+AB389*4+AC389*5)/AD389</f>
        <v>3.8</v>
      </c>
      <c r="AG389" s="33">
        <f t="shared" si="840"/>
        <v>0.76</v>
      </c>
      <c r="AH389">
        <f>(Y389*1+Z389*2+AA389*3+AB389*4+AC389*5)/(AD389-X389)</f>
        <v>4.75</v>
      </c>
      <c r="AI389" s="33">
        <f t="shared" si="841"/>
        <v>0.95</v>
      </c>
    </row>
    <row r="390" spans="1:35" x14ac:dyDescent="0.35">
      <c r="A390" s="107"/>
      <c r="B390" s="2" t="s">
        <v>10</v>
      </c>
      <c r="C390" s="11"/>
      <c r="D390" s="11"/>
      <c r="E390" s="11"/>
      <c r="F390" s="11"/>
      <c r="G390" s="11"/>
      <c r="H390" s="11"/>
      <c r="I390" s="11"/>
      <c r="J390" s="10"/>
      <c r="K390" s="11"/>
      <c r="L390" s="11"/>
      <c r="M390" s="11"/>
      <c r="N390" s="11"/>
      <c r="O390" s="11"/>
      <c r="P390" s="12"/>
      <c r="Q390" s="10">
        <v>1</v>
      </c>
      <c r="R390" s="11">
        <v>0</v>
      </c>
      <c r="S390" s="11">
        <v>0</v>
      </c>
      <c r="T390" s="11">
        <v>0</v>
      </c>
      <c r="U390" s="11">
        <v>1</v>
      </c>
      <c r="V390" s="11">
        <v>3</v>
      </c>
      <c r="W390" s="12">
        <v>5</v>
      </c>
      <c r="X390" s="10">
        <f t="shared" si="833"/>
        <v>1</v>
      </c>
      <c r="Y390" s="11">
        <f t="shared" si="834"/>
        <v>0</v>
      </c>
      <c r="Z390" s="11">
        <f t="shared" si="835"/>
        <v>0</v>
      </c>
      <c r="AA390" s="11">
        <f t="shared" si="836"/>
        <v>0</v>
      </c>
      <c r="AB390" s="11">
        <f t="shared" si="837"/>
        <v>1</v>
      </c>
      <c r="AC390" s="11">
        <f t="shared" si="838"/>
        <v>3</v>
      </c>
      <c r="AD390" s="12">
        <f t="shared" si="839"/>
        <v>5</v>
      </c>
      <c r="AE390" s="11"/>
      <c r="AF390" s="32">
        <f>(Y390*1+Z390*2+AA390*3+AB390*4+AC390*5)/AD390</f>
        <v>3.8</v>
      </c>
      <c r="AG390" s="33">
        <f t="shared" si="840"/>
        <v>0.76</v>
      </c>
      <c r="AH390">
        <f>(Y390*1+Z390*2+AA390*3+AB390*4+AC390*5)/(AD390-X390)</f>
        <v>4.75</v>
      </c>
      <c r="AI390" s="33">
        <f t="shared" si="841"/>
        <v>0.95</v>
      </c>
    </row>
    <row r="391" spans="1:35" ht="15" thickBot="1" x14ac:dyDescent="0.4">
      <c r="A391" s="107"/>
      <c r="B391" s="3" t="s">
        <v>11</v>
      </c>
      <c r="C391" s="11"/>
      <c r="D391" s="11"/>
      <c r="E391" s="11"/>
      <c r="F391" s="11"/>
      <c r="G391" s="11"/>
      <c r="H391" s="11"/>
      <c r="I391" s="11"/>
      <c r="J391" s="10"/>
      <c r="K391" s="11"/>
      <c r="L391" s="11"/>
      <c r="M391" s="11"/>
      <c r="N391" s="11"/>
      <c r="O391" s="11"/>
      <c r="P391" s="12"/>
      <c r="Q391" s="10">
        <v>1</v>
      </c>
      <c r="R391" s="11">
        <v>0</v>
      </c>
      <c r="S391" s="11">
        <v>0</v>
      </c>
      <c r="T391" s="11">
        <v>0</v>
      </c>
      <c r="U391" s="11">
        <v>1</v>
      </c>
      <c r="V391" s="11">
        <v>3</v>
      </c>
      <c r="W391" s="12">
        <v>5</v>
      </c>
      <c r="X391" s="10">
        <f t="shared" si="833"/>
        <v>1</v>
      </c>
      <c r="Y391" s="11">
        <f t="shared" si="834"/>
        <v>0</v>
      </c>
      <c r="Z391" s="11">
        <f t="shared" si="835"/>
        <v>0</v>
      </c>
      <c r="AA391" s="11">
        <f t="shared" si="836"/>
        <v>0</v>
      </c>
      <c r="AB391" s="11">
        <f t="shared" si="837"/>
        <v>1</v>
      </c>
      <c r="AC391" s="11">
        <f t="shared" si="838"/>
        <v>3</v>
      </c>
      <c r="AD391" s="12">
        <f t="shared" si="839"/>
        <v>5</v>
      </c>
      <c r="AE391" s="11"/>
      <c r="AF391" s="32">
        <f>(Y391*1+Z391*2+AA391*3+AB391*4+AC391*5)/AD391</f>
        <v>3.8</v>
      </c>
      <c r="AG391" s="33">
        <f t="shared" si="840"/>
        <v>0.76</v>
      </c>
      <c r="AH391">
        <f>(Y391*1+Z391*2+AA391*3+AB391*4+AC391*5)/(AD391-X391)</f>
        <v>4.75</v>
      </c>
      <c r="AI391" s="33">
        <f t="shared" si="841"/>
        <v>0.95</v>
      </c>
    </row>
    <row r="392" spans="1:35" x14ac:dyDescent="0.35">
      <c r="A392" s="107"/>
      <c r="B392" s="115" t="s">
        <v>12</v>
      </c>
      <c r="C392" s="105" t="s">
        <v>2</v>
      </c>
      <c r="D392" s="101"/>
      <c r="E392" s="101"/>
      <c r="F392" s="101"/>
      <c r="G392" s="101"/>
      <c r="H392" s="101"/>
      <c r="I392" s="106"/>
      <c r="J392" s="100" t="s">
        <v>3</v>
      </c>
      <c r="K392" s="101"/>
      <c r="L392" s="101"/>
      <c r="M392" s="101"/>
      <c r="N392" s="101"/>
      <c r="O392" s="101"/>
      <c r="P392" s="102"/>
      <c r="Q392" s="100" t="s">
        <v>4</v>
      </c>
      <c r="R392" s="101"/>
      <c r="S392" s="101"/>
      <c r="T392" s="101"/>
      <c r="U392" s="101"/>
      <c r="V392" s="101"/>
      <c r="W392" s="102"/>
      <c r="X392" s="122" t="s">
        <v>19</v>
      </c>
      <c r="Y392" s="123"/>
      <c r="Z392" s="123"/>
      <c r="AA392" s="123"/>
      <c r="AB392" s="123"/>
      <c r="AC392" s="123"/>
      <c r="AD392" s="124"/>
      <c r="AE392" s="42"/>
      <c r="AF392" s="32"/>
      <c r="AG392" s="33"/>
      <c r="AI392" s="33"/>
    </row>
    <row r="393" spans="1:35" ht="15" thickBot="1" x14ac:dyDescent="0.4">
      <c r="A393" s="107"/>
      <c r="B393" s="115"/>
      <c r="C393" s="7">
        <v>0</v>
      </c>
      <c r="D393" s="8">
        <v>1</v>
      </c>
      <c r="E393" s="8">
        <v>2</v>
      </c>
      <c r="F393" s="8">
        <v>3</v>
      </c>
      <c r="G393" s="8">
        <v>4</v>
      </c>
      <c r="H393" s="8">
        <v>5</v>
      </c>
      <c r="I393" s="25" t="s">
        <v>5</v>
      </c>
      <c r="J393" s="16">
        <v>0</v>
      </c>
      <c r="K393" s="19">
        <v>1</v>
      </c>
      <c r="L393" s="19">
        <v>2</v>
      </c>
      <c r="M393" s="19">
        <v>3</v>
      </c>
      <c r="N393" s="19">
        <v>4</v>
      </c>
      <c r="O393" s="19">
        <v>5</v>
      </c>
      <c r="P393" s="17" t="s">
        <v>5</v>
      </c>
      <c r="Q393" s="16">
        <v>0</v>
      </c>
      <c r="R393" s="19">
        <v>1</v>
      </c>
      <c r="S393" s="19">
        <v>2</v>
      </c>
      <c r="T393" s="19">
        <v>3</v>
      </c>
      <c r="U393" s="19">
        <v>4</v>
      </c>
      <c r="V393" s="19">
        <v>5</v>
      </c>
      <c r="W393" s="17" t="s">
        <v>5</v>
      </c>
      <c r="X393" s="23">
        <v>0</v>
      </c>
      <c r="Y393" s="21">
        <v>1</v>
      </c>
      <c r="Z393" s="21">
        <v>2</v>
      </c>
      <c r="AA393" s="21">
        <v>3</v>
      </c>
      <c r="AB393" s="21">
        <v>4</v>
      </c>
      <c r="AC393" s="21">
        <v>5</v>
      </c>
      <c r="AD393" s="24" t="s">
        <v>5</v>
      </c>
      <c r="AE393" s="42"/>
      <c r="AF393" s="32"/>
      <c r="AG393" s="33"/>
      <c r="AI393" s="33"/>
    </row>
    <row r="394" spans="1:35" x14ac:dyDescent="0.35">
      <c r="A394" s="107"/>
      <c r="B394" s="4" t="s">
        <v>13</v>
      </c>
      <c r="C394" s="11"/>
      <c r="D394" s="11"/>
      <c r="E394" s="11"/>
      <c r="F394" s="11"/>
      <c r="G394" s="11"/>
      <c r="H394" s="11"/>
      <c r="I394" s="11"/>
      <c r="J394" s="10"/>
      <c r="K394" s="11"/>
      <c r="L394" s="11"/>
      <c r="M394" s="11"/>
      <c r="N394" s="11"/>
      <c r="O394" s="11"/>
      <c r="P394" s="12"/>
      <c r="Q394" s="10">
        <v>1</v>
      </c>
      <c r="R394" s="11">
        <v>0</v>
      </c>
      <c r="S394" s="11">
        <v>0</v>
      </c>
      <c r="T394" s="11">
        <v>0</v>
      </c>
      <c r="U394" s="11">
        <v>1</v>
      </c>
      <c r="V394" s="11">
        <v>3</v>
      </c>
      <c r="W394" s="12">
        <v>5</v>
      </c>
      <c r="X394" s="10">
        <f>C394+J394+Q394</f>
        <v>1</v>
      </c>
      <c r="Y394" s="11">
        <f t="shared" ref="Y394" si="842">D394+K394+R394</f>
        <v>0</v>
      </c>
      <c r="Z394" s="11">
        <f t="shared" ref="Z394" si="843">E394+L394+S394</f>
        <v>0</v>
      </c>
      <c r="AA394" s="11">
        <f t="shared" ref="AA394" si="844">F394+M394+T394</f>
        <v>0</v>
      </c>
      <c r="AB394" s="11">
        <f t="shared" ref="AB394" si="845">G394+N394+U394</f>
        <v>1</v>
      </c>
      <c r="AC394" s="11">
        <f t="shared" ref="AC394" si="846">H394+O394+V394</f>
        <v>3</v>
      </c>
      <c r="AD394" s="12">
        <f t="shared" ref="AD394" si="847">SUM(X394:AC394)</f>
        <v>5</v>
      </c>
      <c r="AE394" s="11"/>
      <c r="AF394" s="32">
        <f>(Y394*1+Z394*2+AA394*3+AB394*4+AC394*5)/AD394</f>
        <v>3.8</v>
      </c>
      <c r="AG394" s="33">
        <f t="shared" si="840"/>
        <v>0.76</v>
      </c>
      <c r="AH394">
        <f>(Y394*1+Z394*2+AA394*3+AB394*4+AC394*5)/(AD394-X394)</f>
        <v>4.75</v>
      </c>
      <c r="AI394" s="33">
        <f t="shared" si="841"/>
        <v>0.95</v>
      </c>
    </row>
    <row r="395" spans="1:35" x14ac:dyDescent="0.35">
      <c r="A395" s="107"/>
      <c r="B395" s="2" t="s">
        <v>14</v>
      </c>
      <c r="C395" s="11"/>
      <c r="D395" s="11"/>
      <c r="E395" s="11"/>
      <c r="F395" s="11"/>
      <c r="G395" s="11"/>
      <c r="H395" s="11"/>
      <c r="I395" s="11"/>
      <c r="J395" s="10"/>
      <c r="K395" s="11"/>
      <c r="L395" s="11"/>
      <c r="M395" s="11"/>
      <c r="N395" s="11"/>
      <c r="O395" s="11"/>
      <c r="P395" s="12"/>
      <c r="Q395" s="10">
        <v>1</v>
      </c>
      <c r="R395" s="11">
        <v>0</v>
      </c>
      <c r="S395" s="11">
        <v>0</v>
      </c>
      <c r="T395" s="11">
        <v>0</v>
      </c>
      <c r="U395" s="11">
        <v>1</v>
      </c>
      <c r="V395" s="11">
        <v>3</v>
      </c>
      <c r="W395" s="12">
        <v>5</v>
      </c>
      <c r="X395" s="10">
        <f t="shared" ref="X395:X397" si="848">C395+J395+Q395</f>
        <v>1</v>
      </c>
      <c r="Y395" s="11">
        <f t="shared" ref="Y395:Y397" si="849">D395+K395+R395</f>
        <v>0</v>
      </c>
      <c r="Z395" s="11">
        <f t="shared" ref="Z395:Z397" si="850">E395+L395+S395</f>
        <v>0</v>
      </c>
      <c r="AA395" s="11">
        <f t="shared" ref="AA395:AA397" si="851">F395+M395+T395</f>
        <v>0</v>
      </c>
      <c r="AB395" s="11">
        <f t="shared" ref="AB395:AB397" si="852">G395+N395+U395</f>
        <v>1</v>
      </c>
      <c r="AC395" s="11">
        <f t="shared" ref="AC395:AC397" si="853">H395+O395+V395</f>
        <v>3</v>
      </c>
      <c r="AD395" s="12">
        <f t="shared" ref="AD395:AD397" si="854">SUM(X395:AC395)</f>
        <v>5</v>
      </c>
      <c r="AE395" s="11"/>
      <c r="AF395" s="32">
        <f>(Y395*1+Z395*2+AA395*3+AB395*4+AC395*5)/AD395</f>
        <v>3.8</v>
      </c>
      <c r="AG395" s="33">
        <f t="shared" si="840"/>
        <v>0.76</v>
      </c>
      <c r="AH395">
        <f>(Y395*1+Z395*2+AA395*3+AB395*4+AC395*5)/(AD395-X395)</f>
        <v>4.75</v>
      </c>
      <c r="AI395" s="33">
        <f t="shared" si="841"/>
        <v>0.95</v>
      </c>
    </row>
    <row r="396" spans="1:35" x14ac:dyDescent="0.35">
      <c r="A396" s="107"/>
      <c r="B396" s="5" t="s">
        <v>15</v>
      </c>
      <c r="C396" s="11"/>
      <c r="D396" s="11"/>
      <c r="E396" s="11"/>
      <c r="F396" s="11"/>
      <c r="G396" s="11"/>
      <c r="H396" s="11"/>
      <c r="I396" s="11"/>
      <c r="J396" s="10"/>
      <c r="K396" s="11"/>
      <c r="L396" s="11"/>
      <c r="M396" s="11"/>
      <c r="N396" s="11"/>
      <c r="O396" s="11"/>
      <c r="P396" s="12"/>
      <c r="Q396" s="10">
        <v>2</v>
      </c>
      <c r="R396" s="11">
        <v>0</v>
      </c>
      <c r="S396" s="11">
        <v>0</v>
      </c>
      <c r="T396" s="11">
        <v>0</v>
      </c>
      <c r="U396" s="11">
        <v>1</v>
      </c>
      <c r="V396" s="11">
        <v>2</v>
      </c>
      <c r="W396" s="12">
        <v>5</v>
      </c>
      <c r="X396" s="10">
        <f t="shared" si="848"/>
        <v>2</v>
      </c>
      <c r="Y396" s="11">
        <f t="shared" si="849"/>
        <v>0</v>
      </c>
      <c r="Z396" s="11">
        <f t="shared" si="850"/>
        <v>0</v>
      </c>
      <c r="AA396" s="11">
        <f t="shared" si="851"/>
        <v>0</v>
      </c>
      <c r="AB396" s="11">
        <f t="shared" si="852"/>
        <v>1</v>
      </c>
      <c r="AC396" s="11">
        <f t="shared" si="853"/>
        <v>2</v>
      </c>
      <c r="AD396" s="12">
        <f t="shared" si="854"/>
        <v>5</v>
      </c>
      <c r="AE396" s="11"/>
      <c r="AF396" s="32">
        <f>(Y396*1+Z396*2+AA396*3+AB396*4+AC396*5)/AD396</f>
        <v>2.8</v>
      </c>
      <c r="AG396" s="33">
        <f t="shared" si="840"/>
        <v>0.55999999999999994</v>
      </c>
      <c r="AH396">
        <f>(Y396*1+Z396*2+AA396*3+AB396*4+AC396*5)/(AD396-X396)</f>
        <v>4.666666666666667</v>
      </c>
      <c r="AI396" s="33">
        <f t="shared" si="841"/>
        <v>0.93333333333333335</v>
      </c>
    </row>
    <row r="397" spans="1:35" ht="15" thickBot="1" x14ac:dyDescent="0.4">
      <c r="A397" s="107"/>
      <c r="B397" s="3" t="s">
        <v>16</v>
      </c>
      <c r="C397" s="11"/>
      <c r="D397" s="11"/>
      <c r="E397" s="11"/>
      <c r="F397" s="11"/>
      <c r="G397" s="11"/>
      <c r="H397" s="11"/>
      <c r="I397" s="11"/>
      <c r="J397" s="10"/>
      <c r="K397" s="11"/>
      <c r="L397" s="11"/>
      <c r="M397" s="11"/>
      <c r="N397" s="11"/>
      <c r="O397" s="11"/>
      <c r="P397" s="12"/>
      <c r="Q397" s="10">
        <v>2</v>
      </c>
      <c r="R397" s="11">
        <v>0</v>
      </c>
      <c r="S397" s="11">
        <v>0</v>
      </c>
      <c r="T397" s="11">
        <v>0</v>
      </c>
      <c r="U397" s="11">
        <v>1</v>
      </c>
      <c r="V397" s="11">
        <v>2</v>
      </c>
      <c r="W397" s="12">
        <v>5</v>
      </c>
      <c r="X397" s="10">
        <f t="shared" si="848"/>
        <v>2</v>
      </c>
      <c r="Y397" s="11">
        <f t="shared" si="849"/>
        <v>0</v>
      </c>
      <c r="Z397" s="11">
        <f t="shared" si="850"/>
        <v>0</v>
      </c>
      <c r="AA397" s="11">
        <f t="shared" si="851"/>
        <v>0</v>
      </c>
      <c r="AB397" s="11">
        <f t="shared" si="852"/>
        <v>1</v>
      </c>
      <c r="AC397" s="11">
        <f t="shared" si="853"/>
        <v>2</v>
      </c>
      <c r="AD397" s="12">
        <f t="shared" si="854"/>
        <v>5</v>
      </c>
      <c r="AE397" s="11"/>
      <c r="AF397" s="32">
        <f>(Y397*1+Z397*2+AA397*3+AB397*4+AC397*5)/AD397</f>
        <v>2.8</v>
      </c>
      <c r="AG397" s="33">
        <f t="shared" si="840"/>
        <v>0.55999999999999994</v>
      </c>
      <c r="AH397">
        <f>(Y397*1+Z397*2+AA397*3+AB397*4+AC397*5)/(AD397-X397)</f>
        <v>4.666666666666667</v>
      </c>
      <c r="AI397" s="33">
        <f t="shared" si="841"/>
        <v>0.93333333333333335</v>
      </c>
    </row>
    <row r="398" spans="1:35" x14ac:dyDescent="0.35">
      <c r="A398" s="107"/>
      <c r="B398" s="103" t="s">
        <v>17</v>
      </c>
      <c r="C398" s="105" t="s">
        <v>2</v>
      </c>
      <c r="D398" s="101"/>
      <c r="E398" s="101"/>
      <c r="F398" s="101"/>
      <c r="G398" s="101"/>
      <c r="H398" s="101"/>
      <c r="I398" s="106"/>
      <c r="J398" s="100" t="s">
        <v>3</v>
      </c>
      <c r="K398" s="101"/>
      <c r="L398" s="101"/>
      <c r="M398" s="101"/>
      <c r="N398" s="101"/>
      <c r="O398" s="101"/>
      <c r="P398" s="102"/>
      <c r="Q398" s="100" t="s">
        <v>4</v>
      </c>
      <c r="R398" s="101"/>
      <c r="S398" s="101"/>
      <c r="T398" s="101"/>
      <c r="U398" s="101"/>
      <c r="V398" s="101"/>
      <c r="W398" s="102"/>
      <c r="X398" s="122" t="s">
        <v>19</v>
      </c>
      <c r="Y398" s="123"/>
      <c r="Z398" s="123"/>
      <c r="AA398" s="123"/>
      <c r="AB398" s="123"/>
      <c r="AC398" s="123"/>
      <c r="AD398" s="124"/>
      <c r="AE398" s="42"/>
      <c r="AF398" s="32"/>
      <c r="AG398" s="33"/>
      <c r="AI398" s="33"/>
    </row>
    <row r="399" spans="1:35" ht="15" thickBot="1" x14ac:dyDescent="0.4">
      <c r="A399" s="107"/>
      <c r="B399" s="104"/>
      <c r="C399" s="7">
        <v>0</v>
      </c>
      <c r="D399" s="8">
        <v>1</v>
      </c>
      <c r="E399" s="8">
        <v>2</v>
      </c>
      <c r="F399" s="8">
        <v>3</v>
      </c>
      <c r="G399" s="8">
        <v>4</v>
      </c>
      <c r="H399" s="8">
        <v>5</v>
      </c>
      <c r="I399" s="25" t="s">
        <v>5</v>
      </c>
      <c r="J399" s="16">
        <v>0</v>
      </c>
      <c r="K399" s="19">
        <v>1</v>
      </c>
      <c r="L399" s="19">
        <v>2</v>
      </c>
      <c r="M399" s="19">
        <v>3</v>
      </c>
      <c r="N399" s="19">
        <v>4</v>
      </c>
      <c r="O399" s="19">
        <v>5</v>
      </c>
      <c r="P399" s="17" t="s">
        <v>5</v>
      </c>
      <c r="Q399" s="16">
        <v>0</v>
      </c>
      <c r="R399" s="19">
        <v>1</v>
      </c>
      <c r="S399" s="19">
        <v>2</v>
      </c>
      <c r="T399" s="19">
        <v>3</v>
      </c>
      <c r="U399" s="19">
        <v>4</v>
      </c>
      <c r="V399" s="19">
        <v>5</v>
      </c>
      <c r="W399" s="17" t="s">
        <v>5</v>
      </c>
      <c r="X399" s="23">
        <v>0</v>
      </c>
      <c r="Y399" s="21">
        <v>1</v>
      </c>
      <c r="Z399" s="21">
        <v>2</v>
      </c>
      <c r="AA399" s="21">
        <v>3</v>
      </c>
      <c r="AB399" s="21">
        <v>4</v>
      </c>
      <c r="AC399" s="21">
        <v>5</v>
      </c>
      <c r="AD399" s="24" t="s">
        <v>5</v>
      </c>
      <c r="AE399" s="42"/>
      <c r="AF399" s="32"/>
      <c r="AG399" s="33"/>
      <c r="AI399" s="33"/>
    </row>
    <row r="400" spans="1:35" ht="15" thickBot="1" x14ac:dyDescent="0.4">
      <c r="A400" s="108"/>
      <c r="B400" s="6" t="s">
        <v>18</v>
      </c>
      <c r="C400" s="14"/>
      <c r="D400" s="14"/>
      <c r="E400" s="14"/>
      <c r="F400" s="14"/>
      <c r="G400" s="14"/>
      <c r="H400" s="14"/>
      <c r="I400" s="14"/>
      <c r="J400" s="13"/>
      <c r="K400" s="14"/>
      <c r="L400" s="14"/>
      <c r="M400" s="14"/>
      <c r="N400" s="14"/>
      <c r="O400" s="14"/>
      <c r="P400" s="15"/>
      <c r="Q400" s="13">
        <v>1</v>
      </c>
      <c r="R400" s="14">
        <v>0</v>
      </c>
      <c r="S400" s="14">
        <v>0</v>
      </c>
      <c r="T400" s="14">
        <v>0</v>
      </c>
      <c r="U400" s="14">
        <v>1</v>
      </c>
      <c r="V400" s="14">
        <v>3</v>
      </c>
      <c r="W400" s="15">
        <v>5</v>
      </c>
      <c r="X400" s="13">
        <f>C400+J400+Q400</f>
        <v>1</v>
      </c>
      <c r="Y400" s="14">
        <f t="shared" ref="Y400" si="855">D400+K400+R400</f>
        <v>0</v>
      </c>
      <c r="Z400" s="14">
        <f t="shared" ref="Z400" si="856">E400+L400+S400</f>
        <v>0</v>
      </c>
      <c r="AA400" s="14">
        <f t="shared" ref="AA400" si="857">F400+M400+T400</f>
        <v>0</v>
      </c>
      <c r="AB400" s="14">
        <f t="shared" ref="AB400" si="858">G400+N400+U400</f>
        <v>1</v>
      </c>
      <c r="AC400" s="14">
        <f t="shared" ref="AC400" si="859">H400+O400+V400</f>
        <v>3</v>
      </c>
      <c r="AD400" s="15">
        <f t="shared" ref="AD400" si="860">SUM(X400:AC400)</f>
        <v>5</v>
      </c>
      <c r="AE400" s="11"/>
      <c r="AF400" s="32">
        <f>(Y400*1+Z400*2+AA400*3+AB400*4+AC400*5)/AD400</f>
        <v>3.8</v>
      </c>
      <c r="AG400" s="33">
        <f t="shared" si="840"/>
        <v>0.76</v>
      </c>
      <c r="AH400">
        <f>(Y400*1+Z400*2+AA400*3+AB400*4+AC400*5)/(AD400-X400)</f>
        <v>4.75</v>
      </c>
      <c r="AI400" s="33">
        <f t="shared" si="841"/>
        <v>0.95</v>
      </c>
    </row>
    <row r="401" spans="1:35" x14ac:dyDescent="0.35">
      <c r="A401" s="116" t="s">
        <v>0</v>
      </c>
      <c r="B401" s="118" t="s">
        <v>1</v>
      </c>
      <c r="C401" s="120" t="s">
        <v>2</v>
      </c>
      <c r="D401" s="110"/>
      <c r="E401" s="110"/>
      <c r="F401" s="110"/>
      <c r="G401" s="110"/>
      <c r="H401" s="110"/>
      <c r="I401" s="121"/>
      <c r="J401" s="109" t="s">
        <v>3</v>
      </c>
      <c r="K401" s="110"/>
      <c r="L401" s="110"/>
      <c r="M401" s="110"/>
      <c r="N401" s="110"/>
      <c r="O401" s="110"/>
      <c r="P401" s="111"/>
      <c r="Q401" s="109" t="s">
        <v>4</v>
      </c>
      <c r="R401" s="110"/>
      <c r="S401" s="110"/>
      <c r="T401" s="110"/>
      <c r="U401" s="110"/>
      <c r="V401" s="110"/>
      <c r="W401" s="111"/>
      <c r="X401" s="112" t="s">
        <v>19</v>
      </c>
      <c r="Y401" s="113"/>
      <c r="Z401" s="113"/>
      <c r="AA401" s="113"/>
      <c r="AB401" s="113"/>
      <c r="AC401" s="113"/>
      <c r="AD401" s="114"/>
      <c r="AE401" s="42"/>
      <c r="AF401" s="32"/>
      <c r="AG401" s="33"/>
      <c r="AI401" s="33"/>
    </row>
    <row r="402" spans="1:35" ht="15" thickBot="1" x14ac:dyDescent="0.4">
      <c r="A402" s="117"/>
      <c r="B402" s="119"/>
      <c r="C402" s="18">
        <v>0</v>
      </c>
      <c r="D402" s="19">
        <v>1</v>
      </c>
      <c r="E402" s="19">
        <v>2</v>
      </c>
      <c r="F402" s="19">
        <v>3</v>
      </c>
      <c r="G402" s="19">
        <v>4</v>
      </c>
      <c r="H402" s="19">
        <v>5</v>
      </c>
      <c r="I402" s="22" t="s">
        <v>5</v>
      </c>
      <c r="J402" s="16">
        <v>0</v>
      </c>
      <c r="K402" s="19">
        <v>1</v>
      </c>
      <c r="L402" s="19">
        <v>2</v>
      </c>
      <c r="M402" s="19">
        <v>3</v>
      </c>
      <c r="N402" s="19">
        <v>4</v>
      </c>
      <c r="O402" s="19">
        <v>5</v>
      </c>
      <c r="P402" s="17" t="s">
        <v>5</v>
      </c>
      <c r="Q402" s="16">
        <v>0</v>
      </c>
      <c r="R402" s="19">
        <v>1</v>
      </c>
      <c r="S402" s="19">
        <v>2</v>
      </c>
      <c r="T402" s="19">
        <v>3</v>
      </c>
      <c r="U402" s="19">
        <v>4</v>
      </c>
      <c r="V402" s="19">
        <v>5</v>
      </c>
      <c r="W402" s="17" t="s">
        <v>5</v>
      </c>
      <c r="X402" s="23">
        <v>0</v>
      </c>
      <c r="Y402" s="21">
        <v>1</v>
      </c>
      <c r="Z402" s="21">
        <v>2</v>
      </c>
      <c r="AA402" s="21">
        <v>3</v>
      </c>
      <c r="AB402" s="21">
        <v>4</v>
      </c>
      <c r="AC402" s="21">
        <v>5</v>
      </c>
      <c r="AD402" s="24" t="s">
        <v>5</v>
      </c>
      <c r="AE402" s="42"/>
      <c r="AF402" s="32"/>
      <c r="AG402" s="33"/>
      <c r="AI402" s="33"/>
    </row>
    <row r="403" spans="1:35" x14ac:dyDescent="0.35">
      <c r="A403" s="107" t="s">
        <v>48</v>
      </c>
      <c r="B403" s="1" t="s">
        <v>7</v>
      </c>
      <c r="C403" s="11"/>
      <c r="D403" s="11"/>
      <c r="E403" s="11"/>
      <c r="F403" s="11"/>
      <c r="G403" s="11"/>
      <c r="H403" s="11"/>
      <c r="I403" s="11"/>
      <c r="J403" s="10"/>
      <c r="K403" s="11"/>
      <c r="L403" s="11"/>
      <c r="M403" s="11"/>
      <c r="N403" s="11"/>
      <c r="O403" s="11"/>
      <c r="P403" s="12"/>
      <c r="Q403" s="10">
        <v>1</v>
      </c>
      <c r="R403" s="11">
        <v>0</v>
      </c>
      <c r="S403" s="11">
        <v>0</v>
      </c>
      <c r="T403" s="11">
        <v>0</v>
      </c>
      <c r="U403" s="11">
        <v>2</v>
      </c>
      <c r="V403" s="11">
        <v>10</v>
      </c>
      <c r="W403" s="12">
        <f>SUM(Q403:V403)</f>
        <v>13</v>
      </c>
      <c r="X403" s="10">
        <f>C403+J403+Q403</f>
        <v>1</v>
      </c>
      <c r="Y403" s="11">
        <f t="shared" ref="Y403" si="861">D403+K403+R403</f>
        <v>0</v>
      </c>
      <c r="Z403" s="11">
        <f t="shared" ref="Z403" si="862">E403+L403+S403</f>
        <v>0</v>
      </c>
      <c r="AA403" s="11">
        <f t="shared" ref="AA403" si="863">F403+M403+T403</f>
        <v>0</v>
      </c>
      <c r="AB403" s="11">
        <f t="shared" ref="AB403" si="864">G403+N403+U403</f>
        <v>2</v>
      </c>
      <c r="AC403" s="11">
        <f t="shared" ref="AC403" si="865">H403+O403+V403</f>
        <v>10</v>
      </c>
      <c r="AD403" s="12">
        <f t="shared" ref="AD403" si="866">SUM(X403:AC403)</f>
        <v>13</v>
      </c>
      <c r="AE403" s="11"/>
      <c r="AF403" s="32">
        <f>(Y403*1+Z403*2+AA403*3+AB403*4+AC403*5)/AD403</f>
        <v>4.4615384615384617</v>
      </c>
      <c r="AG403" s="33">
        <f t="shared" si="840"/>
        <v>0.89230769230769236</v>
      </c>
      <c r="AH403">
        <f>(Y403*1+Z403*2+AA403*3+AB403*4+AC403*5)/(AD403-X403)</f>
        <v>4.833333333333333</v>
      </c>
      <c r="AI403" s="33">
        <f t="shared" si="841"/>
        <v>0.96666666666666656</v>
      </c>
    </row>
    <row r="404" spans="1:35" x14ac:dyDescent="0.35">
      <c r="A404" s="107"/>
      <c r="B404" s="2" t="s">
        <v>8</v>
      </c>
      <c r="C404" s="11"/>
      <c r="D404" s="11"/>
      <c r="E404" s="11"/>
      <c r="F404" s="11"/>
      <c r="G404" s="11"/>
      <c r="H404" s="11"/>
      <c r="I404" s="11"/>
      <c r="J404" s="10"/>
      <c r="K404" s="11"/>
      <c r="L404" s="11"/>
      <c r="M404" s="11"/>
      <c r="N404" s="11"/>
      <c r="O404" s="11"/>
      <c r="P404" s="12"/>
      <c r="Q404" s="10">
        <v>1</v>
      </c>
      <c r="R404" s="11">
        <v>0</v>
      </c>
      <c r="S404" s="11">
        <v>0</v>
      </c>
      <c r="T404" s="11">
        <v>0</v>
      </c>
      <c r="U404" s="11">
        <v>4</v>
      </c>
      <c r="V404" s="11">
        <v>8</v>
      </c>
      <c r="W404" s="12">
        <f t="shared" ref="W404:W407" si="867">SUM(Q404:V404)</f>
        <v>13</v>
      </c>
      <c r="X404" s="10">
        <f t="shared" ref="X404:X407" si="868">C404+J404+Q404</f>
        <v>1</v>
      </c>
      <c r="Y404" s="11">
        <f t="shared" ref="Y404:Y407" si="869">D404+K404+R404</f>
        <v>0</v>
      </c>
      <c r="Z404" s="11">
        <f t="shared" ref="Z404:Z407" si="870">E404+L404+S404</f>
        <v>0</v>
      </c>
      <c r="AA404" s="11">
        <f t="shared" ref="AA404:AA407" si="871">F404+M404+T404</f>
        <v>0</v>
      </c>
      <c r="AB404" s="11">
        <f t="shared" ref="AB404:AB407" si="872">G404+N404+U404</f>
        <v>4</v>
      </c>
      <c r="AC404" s="11">
        <f t="shared" ref="AC404:AC407" si="873">H404+O404+V404</f>
        <v>8</v>
      </c>
      <c r="AD404" s="12">
        <f t="shared" ref="AD404:AD407" si="874">SUM(X404:AC404)</f>
        <v>13</v>
      </c>
      <c r="AE404" s="11"/>
      <c r="AF404" s="32">
        <f>(Y404*1+Z404*2+AA404*3+AB404*4+AC404*5)/AD404</f>
        <v>4.3076923076923075</v>
      </c>
      <c r="AG404" s="33">
        <f t="shared" si="840"/>
        <v>0.86153846153846148</v>
      </c>
      <c r="AH404">
        <f>(Y404*1+Z404*2+AA404*3+AB404*4+AC404*5)/(AD404-X404)</f>
        <v>4.666666666666667</v>
      </c>
      <c r="AI404" s="33">
        <f t="shared" si="841"/>
        <v>0.93333333333333335</v>
      </c>
    </row>
    <row r="405" spans="1:35" x14ac:dyDescent="0.35">
      <c r="A405" s="107"/>
      <c r="B405" s="2" t="s">
        <v>9</v>
      </c>
      <c r="C405" s="11"/>
      <c r="D405" s="11"/>
      <c r="E405" s="11"/>
      <c r="F405" s="11"/>
      <c r="G405" s="11"/>
      <c r="H405" s="11"/>
      <c r="I405" s="11"/>
      <c r="J405" s="10"/>
      <c r="K405" s="11"/>
      <c r="L405" s="11"/>
      <c r="M405" s="11"/>
      <c r="N405" s="11"/>
      <c r="O405" s="11"/>
      <c r="P405" s="12"/>
      <c r="Q405" s="10">
        <v>2</v>
      </c>
      <c r="R405" s="11">
        <v>0</v>
      </c>
      <c r="S405" s="11">
        <v>0</v>
      </c>
      <c r="T405" s="11">
        <v>0</v>
      </c>
      <c r="U405" s="11">
        <v>3</v>
      </c>
      <c r="V405" s="11">
        <v>8</v>
      </c>
      <c r="W405" s="12">
        <f t="shared" si="867"/>
        <v>13</v>
      </c>
      <c r="X405" s="10">
        <f t="shared" si="868"/>
        <v>2</v>
      </c>
      <c r="Y405" s="11">
        <f t="shared" si="869"/>
        <v>0</v>
      </c>
      <c r="Z405" s="11">
        <f t="shared" si="870"/>
        <v>0</v>
      </c>
      <c r="AA405" s="11">
        <f t="shared" si="871"/>
        <v>0</v>
      </c>
      <c r="AB405" s="11">
        <f t="shared" si="872"/>
        <v>3</v>
      </c>
      <c r="AC405" s="11">
        <f t="shared" si="873"/>
        <v>8</v>
      </c>
      <c r="AD405" s="12">
        <f t="shared" si="874"/>
        <v>13</v>
      </c>
      <c r="AE405" s="11"/>
      <c r="AF405" s="32">
        <f>(Y405*1+Z405*2+AA405*3+AB405*4+AC405*5)/AD405</f>
        <v>4</v>
      </c>
      <c r="AG405" s="33">
        <f t="shared" si="840"/>
        <v>0.8</v>
      </c>
      <c r="AH405">
        <f>(Y405*1+Z405*2+AA405*3+AB405*4+AC405*5)/(AD405-X405)</f>
        <v>4.7272727272727275</v>
      </c>
      <c r="AI405" s="33">
        <f t="shared" si="841"/>
        <v>0.94545454545454555</v>
      </c>
    </row>
    <row r="406" spans="1:35" x14ac:dyDescent="0.35">
      <c r="A406" s="107"/>
      <c r="B406" s="2" t="s">
        <v>10</v>
      </c>
      <c r="C406" s="11"/>
      <c r="D406" s="11"/>
      <c r="E406" s="11"/>
      <c r="F406" s="11"/>
      <c r="G406" s="11"/>
      <c r="H406" s="11"/>
      <c r="I406" s="11"/>
      <c r="J406" s="10"/>
      <c r="K406" s="11"/>
      <c r="L406" s="11"/>
      <c r="M406" s="11"/>
      <c r="N406" s="11"/>
      <c r="O406" s="11"/>
      <c r="P406" s="12"/>
      <c r="Q406" s="10">
        <v>2</v>
      </c>
      <c r="R406" s="11">
        <v>0</v>
      </c>
      <c r="S406" s="11">
        <v>0</v>
      </c>
      <c r="T406" s="11">
        <v>1</v>
      </c>
      <c r="U406" s="11">
        <v>2</v>
      </c>
      <c r="V406" s="11">
        <v>8</v>
      </c>
      <c r="W406" s="12">
        <f t="shared" si="867"/>
        <v>13</v>
      </c>
      <c r="X406" s="10">
        <f t="shared" si="868"/>
        <v>2</v>
      </c>
      <c r="Y406" s="11">
        <f t="shared" si="869"/>
        <v>0</v>
      </c>
      <c r="Z406" s="11">
        <f t="shared" si="870"/>
        <v>0</v>
      </c>
      <c r="AA406" s="11">
        <f t="shared" si="871"/>
        <v>1</v>
      </c>
      <c r="AB406" s="11">
        <f t="shared" si="872"/>
        <v>2</v>
      </c>
      <c r="AC406" s="11">
        <f t="shared" si="873"/>
        <v>8</v>
      </c>
      <c r="AD406" s="12">
        <f t="shared" si="874"/>
        <v>13</v>
      </c>
      <c r="AE406" s="11"/>
      <c r="AF406" s="32">
        <f>(Y406*1+Z406*2+AA406*3+AB406*4+AC406*5)/AD406</f>
        <v>3.9230769230769229</v>
      </c>
      <c r="AG406" s="33">
        <f t="shared" si="840"/>
        <v>0.7846153846153846</v>
      </c>
      <c r="AH406">
        <f>(Y406*1+Z406*2+AA406*3+AB406*4+AC406*5)/(AD406-X406)</f>
        <v>4.6363636363636367</v>
      </c>
      <c r="AI406" s="33">
        <f t="shared" si="841"/>
        <v>0.92727272727272736</v>
      </c>
    </row>
    <row r="407" spans="1:35" ht="15" thickBot="1" x14ac:dyDescent="0.4">
      <c r="A407" s="107"/>
      <c r="B407" s="3" t="s">
        <v>11</v>
      </c>
      <c r="C407" s="11"/>
      <c r="D407" s="11"/>
      <c r="E407" s="11"/>
      <c r="F407" s="11"/>
      <c r="G407" s="11"/>
      <c r="H407" s="11"/>
      <c r="I407" s="11"/>
      <c r="J407" s="10"/>
      <c r="K407" s="11"/>
      <c r="L407" s="11"/>
      <c r="M407" s="11"/>
      <c r="N407" s="11"/>
      <c r="O407" s="11"/>
      <c r="P407" s="12"/>
      <c r="Q407" s="10">
        <v>1</v>
      </c>
      <c r="R407" s="11">
        <v>0</v>
      </c>
      <c r="S407" s="11">
        <v>0</v>
      </c>
      <c r="T407" s="11">
        <v>0</v>
      </c>
      <c r="U407" s="11">
        <v>1</v>
      </c>
      <c r="V407" s="11">
        <v>11</v>
      </c>
      <c r="W407" s="12">
        <f t="shared" si="867"/>
        <v>13</v>
      </c>
      <c r="X407" s="10">
        <f t="shared" si="868"/>
        <v>1</v>
      </c>
      <c r="Y407" s="11">
        <f t="shared" si="869"/>
        <v>0</v>
      </c>
      <c r="Z407" s="11">
        <f t="shared" si="870"/>
        <v>0</v>
      </c>
      <c r="AA407" s="11">
        <f t="shared" si="871"/>
        <v>0</v>
      </c>
      <c r="AB407" s="11">
        <f t="shared" si="872"/>
        <v>1</v>
      </c>
      <c r="AC407" s="11">
        <f t="shared" si="873"/>
        <v>11</v>
      </c>
      <c r="AD407" s="12">
        <f t="shared" si="874"/>
        <v>13</v>
      </c>
      <c r="AE407" s="11"/>
      <c r="AF407" s="32">
        <f>(Y407*1+Z407*2+AA407*3+AB407*4+AC407*5)/AD407</f>
        <v>4.5384615384615383</v>
      </c>
      <c r="AG407" s="33">
        <f t="shared" si="840"/>
        <v>0.90769230769230769</v>
      </c>
      <c r="AH407">
        <f>(Y407*1+Z407*2+AA407*3+AB407*4+AC407*5)/(AD407-X407)</f>
        <v>4.916666666666667</v>
      </c>
      <c r="AI407" s="33">
        <f t="shared" si="841"/>
        <v>0.98333333333333339</v>
      </c>
    </row>
    <row r="408" spans="1:35" x14ac:dyDescent="0.35">
      <c r="A408" s="107"/>
      <c r="B408" s="115" t="s">
        <v>12</v>
      </c>
      <c r="C408" s="105" t="s">
        <v>2</v>
      </c>
      <c r="D408" s="101"/>
      <c r="E408" s="101"/>
      <c r="F408" s="101"/>
      <c r="G408" s="101"/>
      <c r="H408" s="101"/>
      <c r="I408" s="106"/>
      <c r="J408" s="100" t="s">
        <v>3</v>
      </c>
      <c r="K408" s="101"/>
      <c r="L408" s="101"/>
      <c r="M408" s="101"/>
      <c r="N408" s="101"/>
      <c r="O408" s="101"/>
      <c r="P408" s="102"/>
      <c r="Q408" s="100" t="s">
        <v>4</v>
      </c>
      <c r="R408" s="101"/>
      <c r="S408" s="101"/>
      <c r="T408" s="101"/>
      <c r="U408" s="101"/>
      <c r="V408" s="101"/>
      <c r="W408" s="102"/>
      <c r="X408" s="122" t="s">
        <v>19</v>
      </c>
      <c r="Y408" s="123"/>
      <c r="Z408" s="123"/>
      <c r="AA408" s="123"/>
      <c r="AB408" s="123"/>
      <c r="AC408" s="123"/>
      <c r="AD408" s="124"/>
      <c r="AE408" s="42"/>
      <c r="AF408" s="32"/>
      <c r="AG408" s="33"/>
      <c r="AI408" s="33"/>
    </row>
    <row r="409" spans="1:35" ht="15" thickBot="1" x14ac:dyDescent="0.4">
      <c r="A409" s="107"/>
      <c r="B409" s="115"/>
      <c r="C409" s="7">
        <v>0</v>
      </c>
      <c r="D409" s="8">
        <v>1</v>
      </c>
      <c r="E409" s="8">
        <v>2</v>
      </c>
      <c r="F409" s="8">
        <v>3</v>
      </c>
      <c r="G409" s="8">
        <v>4</v>
      </c>
      <c r="H409" s="8">
        <v>5</v>
      </c>
      <c r="I409" s="25" t="s">
        <v>5</v>
      </c>
      <c r="J409" s="16">
        <v>0</v>
      </c>
      <c r="K409" s="19">
        <v>1</v>
      </c>
      <c r="L409" s="19">
        <v>2</v>
      </c>
      <c r="M409" s="19">
        <v>3</v>
      </c>
      <c r="N409" s="19">
        <v>4</v>
      </c>
      <c r="O409" s="19">
        <v>5</v>
      </c>
      <c r="P409" s="17" t="s">
        <v>5</v>
      </c>
      <c r="Q409" s="16">
        <v>0</v>
      </c>
      <c r="R409" s="19">
        <v>1</v>
      </c>
      <c r="S409" s="19">
        <v>2</v>
      </c>
      <c r="T409" s="19">
        <v>3</v>
      </c>
      <c r="U409" s="19">
        <v>4</v>
      </c>
      <c r="V409" s="19">
        <v>5</v>
      </c>
      <c r="W409" s="17" t="s">
        <v>5</v>
      </c>
      <c r="X409" s="23">
        <v>0</v>
      </c>
      <c r="Y409" s="21">
        <v>1</v>
      </c>
      <c r="Z409" s="21">
        <v>2</v>
      </c>
      <c r="AA409" s="21">
        <v>3</v>
      </c>
      <c r="AB409" s="21">
        <v>4</v>
      </c>
      <c r="AC409" s="21">
        <v>5</v>
      </c>
      <c r="AD409" s="24" t="s">
        <v>5</v>
      </c>
      <c r="AE409" s="42"/>
      <c r="AF409" s="32"/>
      <c r="AG409" s="33"/>
      <c r="AI409" s="33"/>
    </row>
    <row r="410" spans="1:35" x14ac:dyDescent="0.35">
      <c r="A410" s="107"/>
      <c r="B410" s="4" t="s">
        <v>13</v>
      </c>
      <c r="C410" s="11"/>
      <c r="D410" s="11"/>
      <c r="E410" s="11"/>
      <c r="F410" s="11"/>
      <c r="G410" s="11"/>
      <c r="H410" s="11"/>
      <c r="I410" s="11"/>
      <c r="J410" s="10"/>
      <c r="K410" s="11"/>
      <c r="L410" s="11"/>
      <c r="M410" s="11"/>
      <c r="N410" s="11"/>
      <c r="O410" s="11"/>
      <c r="P410" s="12"/>
      <c r="Q410" s="10">
        <v>1</v>
      </c>
      <c r="R410" s="11">
        <v>0</v>
      </c>
      <c r="S410" s="11">
        <v>0</v>
      </c>
      <c r="T410" s="11">
        <v>0</v>
      </c>
      <c r="U410" s="11">
        <v>1</v>
      </c>
      <c r="V410" s="11">
        <v>11</v>
      </c>
      <c r="W410" s="12">
        <f>SUM(Q410:V410)</f>
        <v>13</v>
      </c>
      <c r="X410" s="10">
        <f>C410+J410+Q410</f>
        <v>1</v>
      </c>
      <c r="Y410" s="11">
        <f t="shared" ref="Y410" si="875">D410+K410+R410</f>
        <v>0</v>
      </c>
      <c r="Z410" s="11">
        <f t="shared" ref="Z410" si="876">E410+L410+S410</f>
        <v>0</v>
      </c>
      <c r="AA410" s="11">
        <f t="shared" ref="AA410" si="877">F410+M410+T410</f>
        <v>0</v>
      </c>
      <c r="AB410" s="11">
        <f t="shared" ref="AB410" si="878">G410+N410+U410</f>
        <v>1</v>
      </c>
      <c r="AC410" s="11">
        <f t="shared" ref="AC410" si="879">H410+O410+V410</f>
        <v>11</v>
      </c>
      <c r="AD410" s="12">
        <f t="shared" ref="AD410" si="880">SUM(X410:AC410)</f>
        <v>13</v>
      </c>
      <c r="AE410" s="11"/>
      <c r="AF410" s="32">
        <f>(Y410*1+Z410*2+AA410*3+AB410*4+AC410*5)/AD410</f>
        <v>4.5384615384615383</v>
      </c>
      <c r="AG410" s="33">
        <f t="shared" si="840"/>
        <v>0.90769230769230769</v>
      </c>
      <c r="AH410">
        <f>(Y410*1+Z410*2+AA410*3+AB410*4+AC410*5)/(AD410-X410)</f>
        <v>4.916666666666667</v>
      </c>
      <c r="AI410" s="33">
        <f t="shared" si="841"/>
        <v>0.98333333333333339</v>
      </c>
    </row>
    <row r="411" spans="1:35" x14ac:dyDescent="0.35">
      <c r="A411" s="107"/>
      <c r="B411" s="2" t="s">
        <v>14</v>
      </c>
      <c r="C411" s="11"/>
      <c r="D411" s="11"/>
      <c r="E411" s="11"/>
      <c r="F411" s="11"/>
      <c r="G411" s="11"/>
      <c r="H411" s="11"/>
      <c r="I411" s="11"/>
      <c r="J411" s="10"/>
      <c r="K411" s="11"/>
      <c r="L411" s="11"/>
      <c r="M411" s="11"/>
      <c r="N411" s="11"/>
      <c r="O411" s="11"/>
      <c r="P411" s="12"/>
      <c r="Q411" s="10">
        <v>1</v>
      </c>
      <c r="R411" s="11">
        <v>0</v>
      </c>
      <c r="S411" s="11">
        <v>0</v>
      </c>
      <c r="T411" s="11">
        <v>1</v>
      </c>
      <c r="U411" s="11">
        <v>2</v>
      </c>
      <c r="V411" s="11">
        <v>9</v>
      </c>
      <c r="W411" s="12">
        <f t="shared" ref="W411:W413" si="881">SUM(Q411:V411)</f>
        <v>13</v>
      </c>
      <c r="X411" s="10">
        <f t="shared" ref="X411:X413" si="882">C411+J411+Q411</f>
        <v>1</v>
      </c>
      <c r="Y411" s="11">
        <f t="shared" ref="Y411:Y413" si="883">D411+K411+R411</f>
        <v>0</v>
      </c>
      <c r="Z411" s="11">
        <f t="shared" ref="Z411:Z413" si="884">E411+L411+S411</f>
        <v>0</v>
      </c>
      <c r="AA411" s="11">
        <f t="shared" ref="AA411:AA413" si="885">F411+M411+T411</f>
        <v>1</v>
      </c>
      <c r="AB411" s="11">
        <f t="shared" ref="AB411:AB413" si="886">G411+N411+U411</f>
        <v>2</v>
      </c>
      <c r="AC411" s="11">
        <f t="shared" ref="AC411:AC413" si="887">H411+O411+V411</f>
        <v>9</v>
      </c>
      <c r="AD411" s="12">
        <f t="shared" ref="AD411:AD413" si="888">SUM(X411:AC411)</f>
        <v>13</v>
      </c>
      <c r="AE411" s="11"/>
      <c r="AF411" s="32">
        <f>(Y411*1+Z411*2+AA411*3+AB411*4+AC411*5)/AD411</f>
        <v>4.3076923076923075</v>
      </c>
      <c r="AG411" s="33">
        <f t="shared" si="840"/>
        <v>0.86153846153846148</v>
      </c>
      <c r="AH411">
        <f>(Y411*1+Z411*2+AA411*3+AB411*4+AC411*5)/(AD411-X411)</f>
        <v>4.666666666666667</v>
      </c>
      <c r="AI411" s="33">
        <f t="shared" si="841"/>
        <v>0.93333333333333335</v>
      </c>
    </row>
    <row r="412" spans="1:35" x14ac:dyDescent="0.35">
      <c r="A412" s="107"/>
      <c r="B412" s="5" t="s">
        <v>15</v>
      </c>
      <c r="C412" s="11"/>
      <c r="D412" s="11"/>
      <c r="E412" s="11"/>
      <c r="F412" s="11"/>
      <c r="G412" s="11"/>
      <c r="H412" s="11"/>
      <c r="I412" s="11"/>
      <c r="J412" s="10"/>
      <c r="K412" s="11"/>
      <c r="L412" s="11"/>
      <c r="M412" s="11"/>
      <c r="N412" s="11"/>
      <c r="O412" s="11"/>
      <c r="P412" s="12"/>
      <c r="Q412" s="10">
        <v>3</v>
      </c>
      <c r="R412" s="11">
        <v>0</v>
      </c>
      <c r="S412" s="11">
        <v>0</v>
      </c>
      <c r="T412" s="11">
        <v>1</v>
      </c>
      <c r="U412" s="11">
        <v>1</v>
      </c>
      <c r="V412" s="11">
        <v>8</v>
      </c>
      <c r="W412" s="12">
        <f t="shared" si="881"/>
        <v>13</v>
      </c>
      <c r="X412" s="10">
        <f t="shared" si="882"/>
        <v>3</v>
      </c>
      <c r="Y412" s="11">
        <f t="shared" si="883"/>
        <v>0</v>
      </c>
      <c r="Z412" s="11">
        <f t="shared" si="884"/>
        <v>0</v>
      </c>
      <c r="AA412" s="11">
        <f t="shared" si="885"/>
        <v>1</v>
      </c>
      <c r="AB412" s="11">
        <f t="shared" si="886"/>
        <v>1</v>
      </c>
      <c r="AC412" s="11">
        <f t="shared" si="887"/>
        <v>8</v>
      </c>
      <c r="AD412" s="12">
        <f t="shared" si="888"/>
        <v>13</v>
      </c>
      <c r="AE412" s="11"/>
      <c r="AF412" s="32">
        <f>(Y412*1+Z412*2+AA412*3+AB412*4+AC412*5)/AD412</f>
        <v>3.6153846153846154</v>
      </c>
      <c r="AG412" s="33">
        <f t="shared" si="840"/>
        <v>0.72307692307692306</v>
      </c>
      <c r="AH412">
        <f>(Y412*1+Z412*2+AA412*3+AB412*4+AC412*5)/(AD412-X412)</f>
        <v>4.7</v>
      </c>
      <c r="AI412" s="33">
        <f t="shared" si="841"/>
        <v>0.94000000000000006</v>
      </c>
    </row>
    <row r="413" spans="1:35" ht="15" thickBot="1" x14ac:dyDescent="0.4">
      <c r="A413" s="107"/>
      <c r="B413" s="3" t="s">
        <v>16</v>
      </c>
      <c r="C413" s="11"/>
      <c r="D413" s="11"/>
      <c r="E413" s="11"/>
      <c r="F413" s="11"/>
      <c r="G413" s="11"/>
      <c r="H413" s="11"/>
      <c r="I413" s="11"/>
      <c r="J413" s="10"/>
      <c r="K413" s="11"/>
      <c r="L413" s="11"/>
      <c r="M413" s="11"/>
      <c r="N413" s="11"/>
      <c r="O413" s="11"/>
      <c r="P413" s="12"/>
      <c r="Q413" s="10">
        <v>2</v>
      </c>
      <c r="R413" s="11">
        <v>0</v>
      </c>
      <c r="S413" s="11">
        <v>1</v>
      </c>
      <c r="T413" s="11">
        <v>0</v>
      </c>
      <c r="U413" s="11">
        <v>2</v>
      </c>
      <c r="V413" s="11">
        <v>8</v>
      </c>
      <c r="W413" s="12">
        <f t="shared" si="881"/>
        <v>13</v>
      </c>
      <c r="X413" s="10">
        <f t="shared" si="882"/>
        <v>2</v>
      </c>
      <c r="Y413" s="11">
        <f t="shared" si="883"/>
        <v>0</v>
      </c>
      <c r="Z413" s="11">
        <f t="shared" si="884"/>
        <v>1</v>
      </c>
      <c r="AA413" s="11">
        <f t="shared" si="885"/>
        <v>0</v>
      </c>
      <c r="AB413" s="11">
        <f t="shared" si="886"/>
        <v>2</v>
      </c>
      <c r="AC413" s="11">
        <f t="shared" si="887"/>
        <v>8</v>
      </c>
      <c r="AD413" s="12">
        <f t="shared" si="888"/>
        <v>13</v>
      </c>
      <c r="AE413" s="11"/>
      <c r="AF413" s="32">
        <f>(Y413*1+Z413*2+AA413*3+AB413*4+AC413*5)/AD413</f>
        <v>3.8461538461538463</v>
      </c>
      <c r="AG413" s="33">
        <f t="shared" si="840"/>
        <v>0.76923076923076927</v>
      </c>
      <c r="AH413">
        <f>(Y413*1+Z413*2+AA413*3+AB413*4+AC413*5)/(AD413-X413)</f>
        <v>4.5454545454545459</v>
      </c>
      <c r="AI413" s="33">
        <f t="shared" si="841"/>
        <v>0.90909090909090917</v>
      </c>
    </row>
    <row r="414" spans="1:35" x14ac:dyDescent="0.35">
      <c r="A414" s="107"/>
      <c r="B414" s="103" t="s">
        <v>17</v>
      </c>
      <c r="C414" s="105" t="s">
        <v>2</v>
      </c>
      <c r="D414" s="101"/>
      <c r="E414" s="101"/>
      <c r="F414" s="101"/>
      <c r="G414" s="101"/>
      <c r="H414" s="101"/>
      <c r="I414" s="106"/>
      <c r="J414" s="100" t="s">
        <v>3</v>
      </c>
      <c r="K414" s="101"/>
      <c r="L414" s="101"/>
      <c r="M414" s="101"/>
      <c r="N414" s="101"/>
      <c r="O414" s="101"/>
      <c r="P414" s="102"/>
      <c r="Q414" s="100" t="s">
        <v>4</v>
      </c>
      <c r="R414" s="101"/>
      <c r="S414" s="101"/>
      <c r="T414" s="101"/>
      <c r="U414" s="101"/>
      <c r="V414" s="101"/>
      <c r="W414" s="102"/>
      <c r="X414" s="122" t="s">
        <v>19</v>
      </c>
      <c r="Y414" s="123"/>
      <c r="Z414" s="123"/>
      <c r="AA414" s="123"/>
      <c r="AB414" s="123"/>
      <c r="AC414" s="123"/>
      <c r="AD414" s="124"/>
      <c r="AE414" s="42"/>
      <c r="AF414" s="32"/>
      <c r="AG414" s="33"/>
      <c r="AI414" s="33"/>
    </row>
    <row r="415" spans="1:35" ht="15" thickBot="1" x14ac:dyDescent="0.4">
      <c r="A415" s="107"/>
      <c r="B415" s="104"/>
      <c r="C415" s="7">
        <v>0</v>
      </c>
      <c r="D415" s="8">
        <v>1</v>
      </c>
      <c r="E415" s="8">
        <v>2</v>
      </c>
      <c r="F415" s="8">
        <v>3</v>
      </c>
      <c r="G415" s="8">
        <v>4</v>
      </c>
      <c r="H415" s="8">
        <v>5</v>
      </c>
      <c r="I415" s="25" t="s">
        <v>5</v>
      </c>
      <c r="J415" s="16">
        <v>0</v>
      </c>
      <c r="K415" s="19">
        <v>1</v>
      </c>
      <c r="L415" s="19">
        <v>2</v>
      </c>
      <c r="M415" s="19">
        <v>3</v>
      </c>
      <c r="N415" s="19">
        <v>4</v>
      </c>
      <c r="O415" s="19">
        <v>5</v>
      </c>
      <c r="P415" s="17" t="s">
        <v>5</v>
      </c>
      <c r="Q415" s="16">
        <v>0</v>
      </c>
      <c r="R415" s="19">
        <v>1</v>
      </c>
      <c r="S415" s="19">
        <v>2</v>
      </c>
      <c r="T415" s="19">
        <v>3</v>
      </c>
      <c r="U415" s="19">
        <v>4</v>
      </c>
      <c r="V415" s="19">
        <v>5</v>
      </c>
      <c r="W415" s="17" t="s">
        <v>5</v>
      </c>
      <c r="X415" s="23">
        <v>0</v>
      </c>
      <c r="Y415" s="21">
        <v>1</v>
      </c>
      <c r="Z415" s="21">
        <v>2</v>
      </c>
      <c r="AA415" s="21">
        <v>3</v>
      </c>
      <c r="AB415" s="21">
        <v>4</v>
      </c>
      <c r="AC415" s="21">
        <v>5</v>
      </c>
      <c r="AD415" s="24" t="s">
        <v>5</v>
      </c>
      <c r="AE415" s="42"/>
      <c r="AF415" s="32"/>
      <c r="AG415" s="33"/>
      <c r="AI415" s="33"/>
    </row>
    <row r="416" spans="1:35" ht="15" thickBot="1" x14ac:dyDescent="0.4">
      <c r="A416" s="108"/>
      <c r="B416" s="6" t="s">
        <v>18</v>
      </c>
      <c r="C416" s="14"/>
      <c r="D416" s="14"/>
      <c r="E416" s="14"/>
      <c r="F416" s="14"/>
      <c r="G416" s="14"/>
      <c r="H416" s="14"/>
      <c r="I416" s="14"/>
      <c r="J416" s="13"/>
      <c r="K416" s="14"/>
      <c r="L416" s="14"/>
      <c r="M416" s="14"/>
      <c r="N416" s="14"/>
      <c r="O416" s="14"/>
      <c r="P416" s="15"/>
      <c r="Q416" s="13">
        <v>1</v>
      </c>
      <c r="R416" s="14">
        <v>0</v>
      </c>
      <c r="S416" s="14">
        <v>0</v>
      </c>
      <c r="T416" s="14">
        <v>5</v>
      </c>
      <c r="U416" s="14">
        <v>1</v>
      </c>
      <c r="V416" s="14">
        <v>6</v>
      </c>
      <c r="W416" s="15">
        <f>SUM(Q416:V416)</f>
        <v>13</v>
      </c>
      <c r="X416" s="13">
        <f>C416+J416+Q416</f>
        <v>1</v>
      </c>
      <c r="Y416" s="14">
        <f t="shared" ref="Y416" si="889">D416+K416+R416</f>
        <v>0</v>
      </c>
      <c r="Z416" s="14">
        <f t="shared" ref="Z416" si="890">E416+L416+S416</f>
        <v>0</v>
      </c>
      <c r="AA416" s="14">
        <f t="shared" ref="AA416" si="891">F416+M416+T416</f>
        <v>5</v>
      </c>
      <c r="AB416" s="14">
        <f t="shared" ref="AB416" si="892">G416+N416+U416</f>
        <v>1</v>
      </c>
      <c r="AC416" s="14">
        <f t="shared" ref="AC416" si="893">H416+O416+V416</f>
        <v>6</v>
      </c>
      <c r="AD416" s="15">
        <f t="shared" ref="AD416" si="894">SUM(X416:AC416)</f>
        <v>13</v>
      </c>
      <c r="AE416" s="11"/>
      <c r="AF416" s="32">
        <f>(Y416*1+Z416*2+AA416*3+AB416*4+AC416*5)/AD416</f>
        <v>3.7692307692307692</v>
      </c>
      <c r="AG416" s="33">
        <f t="shared" si="840"/>
        <v>0.75384615384615383</v>
      </c>
      <c r="AH416">
        <f>(Y416*1+Z416*2+AA416*3+AB416*4+AC416*5)/(AD416-X416)</f>
        <v>4.083333333333333</v>
      </c>
      <c r="AI416" s="33">
        <f t="shared" si="841"/>
        <v>0.81666666666666665</v>
      </c>
    </row>
    <row r="417" spans="1:35" x14ac:dyDescent="0.35">
      <c r="A417" s="116" t="s">
        <v>0</v>
      </c>
      <c r="B417" s="118" t="s">
        <v>1</v>
      </c>
      <c r="C417" s="120" t="s">
        <v>2</v>
      </c>
      <c r="D417" s="110"/>
      <c r="E417" s="110"/>
      <c r="F417" s="110"/>
      <c r="G417" s="110"/>
      <c r="H417" s="110"/>
      <c r="I417" s="121"/>
      <c r="J417" s="109" t="s">
        <v>3</v>
      </c>
      <c r="K417" s="110"/>
      <c r="L417" s="110"/>
      <c r="M417" s="110"/>
      <c r="N417" s="110"/>
      <c r="O417" s="110"/>
      <c r="P417" s="111"/>
      <c r="Q417" s="109" t="s">
        <v>4</v>
      </c>
      <c r="R417" s="110"/>
      <c r="S417" s="110"/>
      <c r="T417" s="110"/>
      <c r="U417" s="110"/>
      <c r="V417" s="110"/>
      <c r="W417" s="111"/>
      <c r="X417" s="112" t="s">
        <v>19</v>
      </c>
      <c r="Y417" s="113"/>
      <c r="Z417" s="113"/>
      <c r="AA417" s="113"/>
      <c r="AB417" s="113"/>
      <c r="AC417" s="113"/>
      <c r="AD417" s="114"/>
      <c r="AE417" s="42"/>
      <c r="AF417" s="32"/>
      <c r="AG417" s="33"/>
      <c r="AI417" s="33"/>
    </row>
    <row r="418" spans="1:35" ht="15" thickBot="1" x14ac:dyDescent="0.4">
      <c r="A418" s="117"/>
      <c r="B418" s="119"/>
      <c r="C418" s="18">
        <v>0</v>
      </c>
      <c r="D418" s="19">
        <v>1</v>
      </c>
      <c r="E418" s="19">
        <v>2</v>
      </c>
      <c r="F418" s="19">
        <v>3</v>
      </c>
      <c r="G418" s="19">
        <v>4</v>
      </c>
      <c r="H418" s="19">
        <v>5</v>
      </c>
      <c r="I418" s="22" t="s">
        <v>5</v>
      </c>
      <c r="J418" s="16">
        <v>0</v>
      </c>
      <c r="K418" s="19">
        <v>1</v>
      </c>
      <c r="L418" s="19">
        <v>2</v>
      </c>
      <c r="M418" s="19">
        <v>3</v>
      </c>
      <c r="N418" s="19">
        <v>4</v>
      </c>
      <c r="O418" s="19">
        <v>5</v>
      </c>
      <c r="P418" s="17" t="s">
        <v>5</v>
      </c>
      <c r="Q418" s="16">
        <v>0</v>
      </c>
      <c r="R418" s="19">
        <v>1</v>
      </c>
      <c r="S418" s="19">
        <v>2</v>
      </c>
      <c r="T418" s="19">
        <v>3</v>
      </c>
      <c r="U418" s="19">
        <v>4</v>
      </c>
      <c r="V418" s="19">
        <v>5</v>
      </c>
      <c r="W418" s="17" t="s">
        <v>5</v>
      </c>
      <c r="X418" s="23">
        <v>0</v>
      </c>
      <c r="Y418" s="21">
        <v>1</v>
      </c>
      <c r="Z418" s="21">
        <v>2</v>
      </c>
      <c r="AA418" s="21">
        <v>3</v>
      </c>
      <c r="AB418" s="21">
        <v>4</v>
      </c>
      <c r="AC418" s="21">
        <v>5</v>
      </c>
      <c r="AD418" s="24" t="s">
        <v>5</v>
      </c>
      <c r="AE418" s="42"/>
      <c r="AF418" s="32"/>
      <c r="AG418" s="33"/>
      <c r="AI418" s="33"/>
    </row>
    <row r="419" spans="1:35" x14ac:dyDescent="0.35">
      <c r="A419" s="107" t="s">
        <v>30</v>
      </c>
      <c r="B419" s="1" t="s">
        <v>7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2</v>
      </c>
      <c r="I419" s="11">
        <v>2</v>
      </c>
      <c r="J419" s="10"/>
      <c r="K419" s="11"/>
      <c r="L419" s="11"/>
      <c r="M419" s="11"/>
      <c r="N419" s="11"/>
      <c r="O419" s="11"/>
      <c r="P419" s="12"/>
      <c r="Q419" s="10"/>
      <c r="R419" s="11"/>
      <c r="S419" s="11"/>
      <c r="T419" s="11"/>
      <c r="U419" s="11"/>
      <c r="V419" s="11"/>
      <c r="W419" s="12"/>
      <c r="X419" s="10">
        <f>C419+J419+Q419</f>
        <v>0</v>
      </c>
      <c r="Y419" s="11">
        <f t="shared" ref="Y419" si="895">D419+K419+R419</f>
        <v>0</v>
      </c>
      <c r="Z419" s="11">
        <f t="shared" ref="Z419" si="896">E419+L419+S419</f>
        <v>0</v>
      </c>
      <c r="AA419" s="11">
        <f t="shared" ref="AA419" si="897">F419+M419+T419</f>
        <v>0</v>
      </c>
      <c r="AB419" s="11">
        <f t="shared" ref="AB419" si="898">G419+N419+U419</f>
        <v>0</v>
      </c>
      <c r="AC419" s="11">
        <f t="shared" ref="AC419" si="899">H419+O419+V419</f>
        <v>2</v>
      </c>
      <c r="AD419" s="12">
        <f t="shared" ref="AD419" si="900">SUM(X419:AC419)</f>
        <v>2</v>
      </c>
      <c r="AE419" s="11"/>
      <c r="AF419" s="32">
        <f>(Y419*1+Z419*2+AA419*3+AB419*4+AC419*5)/AD419</f>
        <v>5</v>
      </c>
      <c r="AG419" s="33">
        <f t="shared" si="840"/>
        <v>1</v>
      </c>
      <c r="AH419">
        <f>(Y419*1+Z419*2+AA419*3+AB419*4+AC419*5)/(AD419-X419)</f>
        <v>5</v>
      </c>
      <c r="AI419" s="33">
        <f t="shared" si="841"/>
        <v>1</v>
      </c>
    </row>
    <row r="420" spans="1:35" x14ac:dyDescent="0.35">
      <c r="A420" s="107"/>
      <c r="B420" s="2" t="s">
        <v>8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2</v>
      </c>
      <c r="I420" s="11">
        <v>2</v>
      </c>
      <c r="J420" s="10"/>
      <c r="K420" s="11"/>
      <c r="L420" s="11"/>
      <c r="M420" s="11"/>
      <c r="N420" s="11"/>
      <c r="O420" s="11"/>
      <c r="P420" s="12"/>
      <c r="Q420" s="10"/>
      <c r="R420" s="11"/>
      <c r="S420" s="11"/>
      <c r="T420" s="11"/>
      <c r="U420" s="11"/>
      <c r="V420" s="11"/>
      <c r="W420" s="12"/>
      <c r="X420" s="10">
        <f t="shared" ref="X420:X423" si="901">C420+J420+Q420</f>
        <v>0</v>
      </c>
      <c r="Y420" s="11">
        <f t="shared" ref="Y420:Y423" si="902">D420+K420+R420</f>
        <v>0</v>
      </c>
      <c r="Z420" s="11">
        <f t="shared" ref="Z420:Z423" si="903">E420+L420+S420</f>
        <v>0</v>
      </c>
      <c r="AA420" s="11">
        <f t="shared" ref="AA420:AA423" si="904">F420+M420+T420</f>
        <v>0</v>
      </c>
      <c r="AB420" s="11">
        <f t="shared" ref="AB420:AB423" si="905">G420+N420+U420</f>
        <v>0</v>
      </c>
      <c r="AC420" s="11">
        <f t="shared" ref="AC420:AC423" si="906">H420+O420+V420</f>
        <v>2</v>
      </c>
      <c r="AD420" s="12">
        <f t="shared" ref="AD420:AD423" si="907">SUM(X420:AC420)</f>
        <v>2</v>
      </c>
      <c r="AE420" s="11"/>
      <c r="AF420" s="32">
        <f>(Y420*1+Z420*2+AA420*3+AB420*4+AC420*5)/AD420</f>
        <v>5</v>
      </c>
      <c r="AG420" s="33">
        <f t="shared" si="840"/>
        <v>1</v>
      </c>
      <c r="AH420">
        <f>(Y420*1+Z420*2+AA420*3+AB420*4+AC420*5)/(AD420-X420)</f>
        <v>5</v>
      </c>
      <c r="AI420" s="33">
        <f t="shared" si="841"/>
        <v>1</v>
      </c>
    </row>
    <row r="421" spans="1:35" x14ac:dyDescent="0.35">
      <c r="A421" s="107"/>
      <c r="B421" s="2" t="s">
        <v>9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2</v>
      </c>
      <c r="I421" s="11">
        <v>2</v>
      </c>
      <c r="J421" s="10"/>
      <c r="K421" s="11"/>
      <c r="L421" s="11"/>
      <c r="M421" s="11"/>
      <c r="N421" s="11"/>
      <c r="O421" s="11"/>
      <c r="P421" s="12"/>
      <c r="Q421" s="10"/>
      <c r="R421" s="11"/>
      <c r="S421" s="11"/>
      <c r="T421" s="11"/>
      <c r="U421" s="11"/>
      <c r="V421" s="11"/>
      <c r="W421" s="12"/>
      <c r="X421" s="10">
        <f t="shared" si="901"/>
        <v>0</v>
      </c>
      <c r="Y421" s="11">
        <f t="shared" si="902"/>
        <v>0</v>
      </c>
      <c r="Z421" s="11">
        <f t="shared" si="903"/>
        <v>0</v>
      </c>
      <c r="AA421" s="11">
        <f t="shared" si="904"/>
        <v>0</v>
      </c>
      <c r="AB421" s="11">
        <f t="shared" si="905"/>
        <v>0</v>
      </c>
      <c r="AC421" s="11">
        <f t="shared" si="906"/>
        <v>2</v>
      </c>
      <c r="AD421" s="12">
        <f t="shared" si="907"/>
        <v>2</v>
      </c>
      <c r="AE421" s="11"/>
      <c r="AF421" s="32">
        <f>(Y421*1+Z421*2+AA421*3+AB421*4+AC421*5)/AD421</f>
        <v>5</v>
      </c>
      <c r="AG421" s="33">
        <f t="shared" si="840"/>
        <v>1</v>
      </c>
      <c r="AH421">
        <f>(Y421*1+Z421*2+AA421*3+AB421*4+AC421*5)/(AD421-X421)</f>
        <v>5</v>
      </c>
      <c r="AI421" s="33">
        <f t="shared" si="841"/>
        <v>1</v>
      </c>
    </row>
    <row r="422" spans="1:35" x14ac:dyDescent="0.35">
      <c r="A422" s="107"/>
      <c r="B422" s="2" t="s">
        <v>10</v>
      </c>
      <c r="C422" s="11">
        <v>0</v>
      </c>
      <c r="D422" s="11">
        <v>0</v>
      </c>
      <c r="E422" s="11">
        <v>0</v>
      </c>
      <c r="F422" s="11">
        <v>0</v>
      </c>
      <c r="G422" s="11">
        <v>1</v>
      </c>
      <c r="H422" s="11">
        <v>1</v>
      </c>
      <c r="I422" s="11">
        <v>2</v>
      </c>
      <c r="J422" s="10"/>
      <c r="K422" s="11"/>
      <c r="L422" s="11"/>
      <c r="M422" s="11"/>
      <c r="N422" s="11"/>
      <c r="O422" s="11"/>
      <c r="P422" s="12"/>
      <c r="Q422" s="10"/>
      <c r="R422" s="11"/>
      <c r="S422" s="11"/>
      <c r="T422" s="11"/>
      <c r="U422" s="11"/>
      <c r="V422" s="11"/>
      <c r="W422" s="12"/>
      <c r="X422" s="10">
        <f t="shared" si="901"/>
        <v>0</v>
      </c>
      <c r="Y422" s="11">
        <f t="shared" si="902"/>
        <v>0</v>
      </c>
      <c r="Z422" s="11">
        <f t="shared" si="903"/>
        <v>0</v>
      </c>
      <c r="AA422" s="11">
        <f t="shared" si="904"/>
        <v>0</v>
      </c>
      <c r="AB422" s="11">
        <f t="shared" si="905"/>
        <v>1</v>
      </c>
      <c r="AC422" s="11">
        <f t="shared" si="906"/>
        <v>1</v>
      </c>
      <c r="AD422" s="12">
        <f t="shared" si="907"/>
        <v>2</v>
      </c>
      <c r="AE422" s="11"/>
      <c r="AF422" s="32">
        <f>(Y422*1+Z422*2+AA422*3+AB422*4+AC422*5)/AD422</f>
        <v>4.5</v>
      </c>
      <c r="AG422" s="33">
        <f t="shared" si="840"/>
        <v>0.9</v>
      </c>
      <c r="AH422">
        <f>(Y422*1+Z422*2+AA422*3+AB422*4+AC422*5)/(AD422-X422)</f>
        <v>4.5</v>
      </c>
      <c r="AI422" s="33">
        <f t="shared" si="841"/>
        <v>0.9</v>
      </c>
    </row>
    <row r="423" spans="1:35" ht="15" thickBot="1" x14ac:dyDescent="0.4">
      <c r="A423" s="107"/>
      <c r="B423" s="3" t="s">
        <v>11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2</v>
      </c>
      <c r="I423" s="11">
        <v>2</v>
      </c>
      <c r="J423" s="10"/>
      <c r="K423" s="11"/>
      <c r="L423" s="11"/>
      <c r="M423" s="11"/>
      <c r="N423" s="11"/>
      <c r="O423" s="11"/>
      <c r="P423" s="12"/>
      <c r="Q423" s="10"/>
      <c r="R423" s="11"/>
      <c r="S423" s="11"/>
      <c r="T423" s="11"/>
      <c r="U423" s="11"/>
      <c r="V423" s="11"/>
      <c r="W423" s="12"/>
      <c r="X423" s="10">
        <f t="shared" si="901"/>
        <v>0</v>
      </c>
      <c r="Y423" s="11">
        <f t="shared" si="902"/>
        <v>0</v>
      </c>
      <c r="Z423" s="11">
        <f t="shared" si="903"/>
        <v>0</v>
      </c>
      <c r="AA423" s="11">
        <f t="shared" si="904"/>
        <v>0</v>
      </c>
      <c r="AB423" s="11">
        <f t="shared" si="905"/>
        <v>0</v>
      </c>
      <c r="AC423" s="11">
        <f t="shared" si="906"/>
        <v>2</v>
      </c>
      <c r="AD423" s="12">
        <f t="shared" si="907"/>
        <v>2</v>
      </c>
      <c r="AE423" s="11"/>
      <c r="AF423" s="32">
        <f>(Y423*1+Z423*2+AA423*3+AB423*4+AC423*5)/AD423</f>
        <v>5</v>
      </c>
      <c r="AG423" s="33">
        <f t="shared" si="840"/>
        <v>1</v>
      </c>
      <c r="AH423">
        <f>(Y423*1+Z423*2+AA423*3+AB423*4+AC423*5)/(AD423-X423)</f>
        <v>5</v>
      </c>
      <c r="AI423" s="33">
        <f t="shared" si="841"/>
        <v>1</v>
      </c>
    </row>
    <row r="424" spans="1:35" x14ac:dyDescent="0.35">
      <c r="A424" s="107"/>
      <c r="B424" s="115" t="s">
        <v>12</v>
      </c>
      <c r="C424" s="105" t="s">
        <v>2</v>
      </c>
      <c r="D424" s="101"/>
      <c r="E424" s="101"/>
      <c r="F424" s="101"/>
      <c r="G424" s="101"/>
      <c r="H424" s="101"/>
      <c r="I424" s="106"/>
      <c r="J424" s="100" t="s">
        <v>3</v>
      </c>
      <c r="K424" s="101"/>
      <c r="L424" s="101"/>
      <c r="M424" s="101"/>
      <c r="N424" s="101"/>
      <c r="O424" s="101"/>
      <c r="P424" s="102"/>
      <c r="Q424" s="100" t="s">
        <v>4</v>
      </c>
      <c r="R424" s="101"/>
      <c r="S424" s="101"/>
      <c r="T424" s="101"/>
      <c r="U424" s="101"/>
      <c r="V424" s="101"/>
      <c r="W424" s="102"/>
      <c r="X424" s="122" t="s">
        <v>19</v>
      </c>
      <c r="Y424" s="123"/>
      <c r="Z424" s="123"/>
      <c r="AA424" s="123"/>
      <c r="AB424" s="123"/>
      <c r="AC424" s="123"/>
      <c r="AD424" s="124"/>
      <c r="AE424" s="42"/>
      <c r="AF424" s="32"/>
      <c r="AG424" s="33"/>
      <c r="AI424" s="33"/>
    </row>
    <row r="425" spans="1:35" ht="15" thickBot="1" x14ac:dyDescent="0.4">
      <c r="A425" s="107"/>
      <c r="B425" s="115"/>
      <c r="C425" s="18">
        <v>0</v>
      </c>
      <c r="D425" s="19">
        <v>1</v>
      </c>
      <c r="E425" s="19">
        <v>2</v>
      </c>
      <c r="F425" s="19">
        <v>3</v>
      </c>
      <c r="G425" s="19">
        <v>4</v>
      </c>
      <c r="H425" s="19">
        <v>5</v>
      </c>
      <c r="I425" s="22" t="s">
        <v>5</v>
      </c>
      <c r="J425" s="16">
        <v>0</v>
      </c>
      <c r="K425" s="19">
        <v>1</v>
      </c>
      <c r="L425" s="19">
        <v>2</v>
      </c>
      <c r="M425" s="19">
        <v>3</v>
      </c>
      <c r="N425" s="19">
        <v>4</v>
      </c>
      <c r="O425" s="19">
        <v>5</v>
      </c>
      <c r="P425" s="17" t="s">
        <v>5</v>
      </c>
      <c r="Q425" s="16">
        <v>0</v>
      </c>
      <c r="R425" s="19">
        <v>1</v>
      </c>
      <c r="S425" s="19">
        <v>2</v>
      </c>
      <c r="T425" s="19">
        <v>3</v>
      </c>
      <c r="U425" s="19">
        <v>4</v>
      </c>
      <c r="V425" s="19">
        <v>5</v>
      </c>
      <c r="W425" s="17" t="s">
        <v>5</v>
      </c>
      <c r="X425" s="23">
        <v>0</v>
      </c>
      <c r="Y425" s="21">
        <v>1</v>
      </c>
      <c r="Z425" s="21">
        <v>2</v>
      </c>
      <c r="AA425" s="21">
        <v>3</v>
      </c>
      <c r="AB425" s="21">
        <v>4</v>
      </c>
      <c r="AC425" s="21">
        <v>5</v>
      </c>
      <c r="AD425" s="24" t="s">
        <v>5</v>
      </c>
      <c r="AE425" s="42"/>
      <c r="AF425" s="32"/>
      <c r="AG425" s="33"/>
      <c r="AI425" s="33"/>
    </row>
    <row r="426" spans="1:35" x14ac:dyDescent="0.35">
      <c r="A426" s="107"/>
      <c r="B426" s="4" t="s">
        <v>13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2</v>
      </c>
      <c r="I426" s="11">
        <v>2</v>
      </c>
      <c r="J426" s="10"/>
      <c r="K426" s="11"/>
      <c r="L426" s="11"/>
      <c r="M426" s="11"/>
      <c r="N426" s="11"/>
      <c r="O426" s="11"/>
      <c r="P426" s="12"/>
      <c r="Q426" s="10"/>
      <c r="R426" s="11"/>
      <c r="S426" s="11"/>
      <c r="T426" s="11"/>
      <c r="U426" s="11"/>
      <c r="V426" s="11"/>
      <c r="W426" s="12"/>
      <c r="X426" s="10">
        <f>C426+J426+Q426</f>
        <v>0</v>
      </c>
      <c r="Y426" s="11">
        <f t="shared" ref="Y426" si="908">D426+K426+R426</f>
        <v>0</v>
      </c>
      <c r="Z426" s="11">
        <f t="shared" ref="Z426" si="909">E426+L426+S426</f>
        <v>0</v>
      </c>
      <c r="AA426" s="11">
        <f t="shared" ref="AA426" si="910">F426+M426+T426</f>
        <v>0</v>
      </c>
      <c r="AB426" s="11">
        <f t="shared" ref="AB426" si="911">G426+N426+U426</f>
        <v>0</v>
      </c>
      <c r="AC426" s="11">
        <f t="shared" ref="AC426" si="912">H426+O426+V426</f>
        <v>2</v>
      </c>
      <c r="AD426" s="12">
        <f t="shared" ref="AD426" si="913">SUM(X426:AC426)</f>
        <v>2</v>
      </c>
      <c r="AE426" s="11"/>
      <c r="AF426" s="32">
        <f>(Y426*1+Z426*2+AA426*3+AB426*4+AC426*5)/AD426</f>
        <v>5</v>
      </c>
      <c r="AG426" s="33">
        <f t="shared" si="840"/>
        <v>1</v>
      </c>
      <c r="AH426">
        <f>(Y426*1+Z426*2+AA426*3+AB426*4+AC426*5)/(AD426-X426)</f>
        <v>5</v>
      </c>
      <c r="AI426" s="33">
        <f t="shared" si="841"/>
        <v>1</v>
      </c>
    </row>
    <row r="427" spans="1:35" x14ac:dyDescent="0.35">
      <c r="A427" s="107"/>
      <c r="B427" s="2" t="s">
        <v>14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2</v>
      </c>
      <c r="I427" s="11">
        <v>2</v>
      </c>
      <c r="J427" s="10"/>
      <c r="K427" s="11"/>
      <c r="L427" s="11"/>
      <c r="M427" s="11"/>
      <c r="N427" s="11"/>
      <c r="O427" s="11"/>
      <c r="P427" s="12"/>
      <c r="Q427" s="10"/>
      <c r="R427" s="11"/>
      <c r="S427" s="11"/>
      <c r="T427" s="11"/>
      <c r="U427" s="11"/>
      <c r="V427" s="11"/>
      <c r="W427" s="12"/>
      <c r="X427" s="10">
        <f t="shared" ref="X427:X429" si="914">C427+J427+Q427</f>
        <v>0</v>
      </c>
      <c r="Y427" s="11">
        <f t="shared" ref="Y427:Y429" si="915">D427+K427+R427</f>
        <v>0</v>
      </c>
      <c r="Z427" s="11">
        <f t="shared" ref="Z427:Z429" si="916">E427+L427+S427</f>
        <v>0</v>
      </c>
      <c r="AA427" s="11">
        <f t="shared" ref="AA427:AA429" si="917">F427+M427+T427</f>
        <v>0</v>
      </c>
      <c r="AB427" s="11">
        <f t="shared" ref="AB427:AB429" si="918">G427+N427+U427</f>
        <v>0</v>
      </c>
      <c r="AC427" s="11">
        <f t="shared" ref="AC427:AC429" si="919">H427+O427+V427</f>
        <v>2</v>
      </c>
      <c r="AD427" s="12">
        <f t="shared" ref="AD427:AD429" si="920">SUM(X427:AC427)</f>
        <v>2</v>
      </c>
      <c r="AE427" s="11"/>
      <c r="AF427" s="32">
        <f>(Y427*1+Z427*2+AA427*3+AB427*4+AC427*5)/AD427</f>
        <v>5</v>
      </c>
      <c r="AG427" s="33">
        <f t="shared" si="840"/>
        <v>1</v>
      </c>
      <c r="AH427">
        <f>(Y427*1+Z427*2+AA427*3+AB427*4+AC427*5)/(AD427-X427)</f>
        <v>5</v>
      </c>
      <c r="AI427" s="33">
        <f t="shared" si="841"/>
        <v>1</v>
      </c>
    </row>
    <row r="428" spans="1:35" x14ac:dyDescent="0.35">
      <c r="A428" s="107"/>
      <c r="B428" s="5" t="s">
        <v>15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2</v>
      </c>
      <c r="I428" s="11">
        <v>2</v>
      </c>
      <c r="J428" s="10"/>
      <c r="K428" s="11"/>
      <c r="L428" s="11"/>
      <c r="M428" s="11"/>
      <c r="N428" s="11"/>
      <c r="O428" s="11"/>
      <c r="P428" s="12"/>
      <c r="Q428" s="10"/>
      <c r="R428" s="11"/>
      <c r="S428" s="11"/>
      <c r="T428" s="11"/>
      <c r="U428" s="11"/>
      <c r="V428" s="11"/>
      <c r="W428" s="12"/>
      <c r="X428" s="10">
        <f t="shared" si="914"/>
        <v>0</v>
      </c>
      <c r="Y428" s="11">
        <f t="shared" si="915"/>
        <v>0</v>
      </c>
      <c r="Z428" s="11">
        <f t="shared" si="916"/>
        <v>0</v>
      </c>
      <c r="AA428" s="11">
        <f t="shared" si="917"/>
        <v>0</v>
      </c>
      <c r="AB428" s="11">
        <f t="shared" si="918"/>
        <v>0</v>
      </c>
      <c r="AC428" s="11">
        <f t="shared" si="919"/>
        <v>2</v>
      </c>
      <c r="AD428" s="12">
        <f t="shared" si="920"/>
        <v>2</v>
      </c>
      <c r="AE428" s="11"/>
      <c r="AF428" s="32">
        <f>(Y428*1+Z428*2+AA428*3+AB428*4+AC428*5)/AD428</f>
        <v>5</v>
      </c>
      <c r="AG428" s="33">
        <f t="shared" si="840"/>
        <v>1</v>
      </c>
      <c r="AH428">
        <f>(Y428*1+Z428*2+AA428*3+AB428*4+AC428*5)/(AD428-X428)</f>
        <v>5</v>
      </c>
      <c r="AI428" s="33">
        <f t="shared" si="841"/>
        <v>1</v>
      </c>
    </row>
    <row r="429" spans="1:35" ht="15" thickBot="1" x14ac:dyDescent="0.4">
      <c r="A429" s="107"/>
      <c r="B429" s="3" t="s">
        <v>16</v>
      </c>
      <c r="C429" s="11">
        <v>0</v>
      </c>
      <c r="D429" s="11">
        <v>0</v>
      </c>
      <c r="E429" s="11">
        <v>0</v>
      </c>
      <c r="F429" s="11">
        <v>1</v>
      </c>
      <c r="G429" s="11">
        <v>0</v>
      </c>
      <c r="H429" s="11">
        <v>1</v>
      </c>
      <c r="I429" s="11">
        <v>2</v>
      </c>
      <c r="J429" s="10"/>
      <c r="K429" s="11"/>
      <c r="L429" s="11"/>
      <c r="M429" s="11"/>
      <c r="N429" s="11"/>
      <c r="O429" s="11"/>
      <c r="P429" s="12"/>
      <c r="Q429" s="10"/>
      <c r="R429" s="11"/>
      <c r="S429" s="11"/>
      <c r="T429" s="11"/>
      <c r="U429" s="11"/>
      <c r="V429" s="11"/>
      <c r="W429" s="12"/>
      <c r="X429" s="10">
        <f t="shared" si="914"/>
        <v>0</v>
      </c>
      <c r="Y429" s="11">
        <f t="shared" si="915"/>
        <v>0</v>
      </c>
      <c r="Z429" s="11">
        <f t="shared" si="916"/>
        <v>0</v>
      </c>
      <c r="AA429" s="11">
        <f t="shared" si="917"/>
        <v>1</v>
      </c>
      <c r="AB429" s="11">
        <f t="shared" si="918"/>
        <v>0</v>
      </c>
      <c r="AC429" s="11">
        <f t="shared" si="919"/>
        <v>1</v>
      </c>
      <c r="AD429" s="12">
        <f t="shared" si="920"/>
        <v>2</v>
      </c>
      <c r="AE429" s="11"/>
      <c r="AF429" s="32">
        <f>(Y429*1+Z429*2+AA429*3+AB429*4+AC429*5)/AD429</f>
        <v>4</v>
      </c>
      <c r="AG429" s="33">
        <f t="shared" si="840"/>
        <v>0.8</v>
      </c>
      <c r="AH429">
        <f>(Y429*1+Z429*2+AA429*3+AB429*4+AC429*5)/(AD429-X429)</f>
        <v>4</v>
      </c>
      <c r="AI429" s="33">
        <f t="shared" si="841"/>
        <v>0.8</v>
      </c>
    </row>
    <row r="430" spans="1:35" x14ac:dyDescent="0.35">
      <c r="A430" s="107"/>
      <c r="B430" s="103" t="s">
        <v>17</v>
      </c>
      <c r="C430" s="105" t="s">
        <v>2</v>
      </c>
      <c r="D430" s="101"/>
      <c r="E430" s="101"/>
      <c r="F430" s="101"/>
      <c r="G430" s="101"/>
      <c r="H430" s="101"/>
      <c r="I430" s="106"/>
      <c r="J430" s="100" t="s">
        <v>3</v>
      </c>
      <c r="K430" s="101"/>
      <c r="L430" s="101"/>
      <c r="M430" s="101"/>
      <c r="N430" s="101"/>
      <c r="O430" s="101"/>
      <c r="P430" s="102"/>
      <c r="Q430" s="100" t="s">
        <v>4</v>
      </c>
      <c r="R430" s="101"/>
      <c r="S430" s="101"/>
      <c r="T430" s="101"/>
      <c r="U430" s="101"/>
      <c r="V430" s="101"/>
      <c r="W430" s="102"/>
      <c r="X430" s="122" t="s">
        <v>19</v>
      </c>
      <c r="Y430" s="123"/>
      <c r="Z430" s="123"/>
      <c r="AA430" s="123"/>
      <c r="AB430" s="123"/>
      <c r="AC430" s="123"/>
      <c r="AD430" s="124"/>
      <c r="AE430" s="42"/>
      <c r="AF430" s="32"/>
      <c r="AG430" s="33"/>
      <c r="AI430" s="33"/>
    </row>
    <row r="431" spans="1:35" ht="15" thickBot="1" x14ac:dyDescent="0.4">
      <c r="A431" s="107"/>
      <c r="B431" s="104"/>
      <c r="C431" s="18">
        <v>0</v>
      </c>
      <c r="D431" s="19">
        <v>1</v>
      </c>
      <c r="E431" s="19">
        <v>2</v>
      </c>
      <c r="F431" s="19">
        <v>3</v>
      </c>
      <c r="G431" s="19">
        <v>4</v>
      </c>
      <c r="H431" s="19">
        <v>5</v>
      </c>
      <c r="I431" s="22" t="s">
        <v>5</v>
      </c>
      <c r="J431" s="16">
        <v>0</v>
      </c>
      <c r="K431" s="19">
        <v>1</v>
      </c>
      <c r="L431" s="19">
        <v>2</v>
      </c>
      <c r="M431" s="19">
        <v>3</v>
      </c>
      <c r="N431" s="19">
        <v>4</v>
      </c>
      <c r="O431" s="19">
        <v>5</v>
      </c>
      <c r="P431" s="17" t="s">
        <v>5</v>
      </c>
      <c r="Q431" s="16">
        <v>0</v>
      </c>
      <c r="R431" s="19">
        <v>1</v>
      </c>
      <c r="S431" s="19">
        <v>2</v>
      </c>
      <c r="T431" s="19">
        <v>3</v>
      </c>
      <c r="U431" s="19">
        <v>4</v>
      </c>
      <c r="V431" s="19">
        <v>5</v>
      </c>
      <c r="W431" s="17" t="s">
        <v>5</v>
      </c>
      <c r="X431" s="23">
        <v>0</v>
      </c>
      <c r="Y431" s="21">
        <v>1</v>
      </c>
      <c r="Z431" s="21">
        <v>2</v>
      </c>
      <c r="AA431" s="21">
        <v>3</v>
      </c>
      <c r="AB431" s="21">
        <v>4</v>
      </c>
      <c r="AC431" s="21">
        <v>5</v>
      </c>
      <c r="AD431" s="24" t="s">
        <v>5</v>
      </c>
      <c r="AE431" s="42"/>
      <c r="AF431" s="32"/>
      <c r="AG431" s="33"/>
      <c r="AI431" s="33"/>
    </row>
    <row r="432" spans="1:35" ht="15" thickBot="1" x14ac:dyDescent="0.4">
      <c r="A432" s="108"/>
      <c r="B432" s="6" t="s">
        <v>18</v>
      </c>
      <c r="C432" s="14">
        <v>0</v>
      </c>
      <c r="D432" s="14">
        <v>0</v>
      </c>
      <c r="E432" s="14">
        <v>1</v>
      </c>
      <c r="F432" s="14">
        <v>0</v>
      </c>
      <c r="G432" s="14">
        <v>0</v>
      </c>
      <c r="H432" s="14">
        <v>1</v>
      </c>
      <c r="I432" s="14">
        <v>2</v>
      </c>
      <c r="J432" s="13"/>
      <c r="K432" s="14"/>
      <c r="L432" s="14"/>
      <c r="M432" s="14"/>
      <c r="N432" s="14"/>
      <c r="O432" s="14"/>
      <c r="P432" s="15"/>
      <c r="Q432" s="13"/>
      <c r="R432" s="14"/>
      <c r="S432" s="14"/>
      <c r="T432" s="14"/>
      <c r="U432" s="14"/>
      <c r="V432" s="14"/>
      <c r="W432" s="15"/>
      <c r="X432" s="13">
        <f>C432+J432+Q432</f>
        <v>0</v>
      </c>
      <c r="Y432" s="14">
        <f t="shared" ref="Y432" si="921">D432+K432+R432</f>
        <v>0</v>
      </c>
      <c r="Z432" s="14">
        <f t="shared" ref="Z432" si="922">E432+L432+S432</f>
        <v>1</v>
      </c>
      <c r="AA432" s="14">
        <f t="shared" ref="AA432" si="923">F432+M432+T432</f>
        <v>0</v>
      </c>
      <c r="AB432" s="14">
        <f t="shared" ref="AB432" si="924">G432+N432+U432</f>
        <v>0</v>
      </c>
      <c r="AC432" s="14">
        <f t="shared" ref="AC432" si="925">H432+O432+V432</f>
        <v>1</v>
      </c>
      <c r="AD432" s="15">
        <f t="shared" ref="AD432" si="926">SUM(X432:AC432)</f>
        <v>2</v>
      </c>
      <c r="AE432" s="11"/>
      <c r="AF432" s="32">
        <f>(Y432*1+Z432*2+AA432*3+AB432*4+AC432*5)/AD432</f>
        <v>3.5</v>
      </c>
      <c r="AG432" s="33">
        <f t="shared" si="840"/>
        <v>0.7</v>
      </c>
      <c r="AH432">
        <f>(Y432*1+Z432*2+AA432*3+AB432*4+AC432*5)/(AD432-X432)</f>
        <v>3.5</v>
      </c>
      <c r="AI432" s="33">
        <f t="shared" si="841"/>
        <v>0.7</v>
      </c>
    </row>
    <row r="433" spans="1:35" x14ac:dyDescent="0.35">
      <c r="A433" s="116" t="s">
        <v>0</v>
      </c>
      <c r="B433" s="118" t="s">
        <v>1</v>
      </c>
      <c r="C433" s="120" t="s">
        <v>2</v>
      </c>
      <c r="D433" s="110"/>
      <c r="E433" s="110"/>
      <c r="F433" s="110"/>
      <c r="G433" s="110"/>
      <c r="H433" s="110"/>
      <c r="I433" s="121"/>
      <c r="J433" s="109" t="s">
        <v>3</v>
      </c>
      <c r="K433" s="110"/>
      <c r="L433" s="110"/>
      <c r="M433" s="110"/>
      <c r="N433" s="110"/>
      <c r="O433" s="110"/>
      <c r="P433" s="111"/>
      <c r="Q433" s="109" t="s">
        <v>4</v>
      </c>
      <c r="R433" s="110"/>
      <c r="S433" s="110"/>
      <c r="T433" s="110"/>
      <c r="U433" s="110"/>
      <c r="V433" s="110"/>
      <c r="W433" s="111"/>
      <c r="X433" s="112" t="s">
        <v>19</v>
      </c>
      <c r="Y433" s="113"/>
      <c r="Z433" s="113"/>
      <c r="AA433" s="113"/>
      <c r="AB433" s="113"/>
      <c r="AC433" s="113"/>
      <c r="AD433" s="114"/>
      <c r="AE433" s="42"/>
      <c r="AF433" s="32"/>
      <c r="AG433" s="33"/>
      <c r="AI433" s="33"/>
    </row>
    <row r="434" spans="1:35" ht="15" thickBot="1" x14ac:dyDescent="0.4">
      <c r="A434" s="117"/>
      <c r="B434" s="119"/>
      <c r="C434" s="18">
        <v>0</v>
      </c>
      <c r="D434" s="19">
        <v>1</v>
      </c>
      <c r="E434" s="19">
        <v>2</v>
      </c>
      <c r="F434" s="19">
        <v>3</v>
      </c>
      <c r="G434" s="19">
        <v>4</v>
      </c>
      <c r="H434" s="19">
        <v>5</v>
      </c>
      <c r="I434" s="22" t="s">
        <v>5</v>
      </c>
      <c r="J434" s="16">
        <v>0</v>
      </c>
      <c r="K434" s="19">
        <v>1</v>
      </c>
      <c r="L434" s="19">
        <v>2</v>
      </c>
      <c r="M434" s="19">
        <v>3</v>
      </c>
      <c r="N434" s="19">
        <v>4</v>
      </c>
      <c r="O434" s="19">
        <v>5</v>
      </c>
      <c r="P434" s="17" t="s">
        <v>5</v>
      </c>
      <c r="Q434" s="16">
        <v>0</v>
      </c>
      <c r="R434" s="19">
        <v>1</v>
      </c>
      <c r="S434" s="19">
        <v>2</v>
      </c>
      <c r="T434" s="19">
        <v>3</v>
      </c>
      <c r="U434" s="19">
        <v>4</v>
      </c>
      <c r="V434" s="19">
        <v>5</v>
      </c>
      <c r="W434" s="17" t="s">
        <v>5</v>
      </c>
      <c r="X434" s="23">
        <v>0</v>
      </c>
      <c r="Y434" s="21">
        <v>1</v>
      </c>
      <c r="Z434" s="21">
        <v>2</v>
      </c>
      <c r="AA434" s="21">
        <v>3</v>
      </c>
      <c r="AB434" s="21">
        <v>4</v>
      </c>
      <c r="AC434" s="21">
        <v>5</v>
      </c>
      <c r="AD434" s="24" t="s">
        <v>5</v>
      </c>
      <c r="AE434" s="42"/>
      <c r="AF434" s="32"/>
      <c r="AG434" s="33"/>
      <c r="AI434" s="33"/>
    </row>
    <row r="435" spans="1:35" x14ac:dyDescent="0.35">
      <c r="A435" s="107" t="s">
        <v>24</v>
      </c>
      <c r="B435" s="1" t="s">
        <v>7</v>
      </c>
      <c r="C435" s="11">
        <v>4</v>
      </c>
      <c r="D435" s="11">
        <v>0</v>
      </c>
      <c r="E435" s="11">
        <v>0</v>
      </c>
      <c r="F435" s="11">
        <v>1</v>
      </c>
      <c r="G435" s="11">
        <v>7</v>
      </c>
      <c r="H435" s="11">
        <v>25</v>
      </c>
      <c r="I435" s="11">
        <f t="shared" ref="I435:I439" si="927">SUM(C435:H435)</f>
        <v>37</v>
      </c>
      <c r="J435" s="10">
        <v>2</v>
      </c>
      <c r="K435" s="11">
        <v>1</v>
      </c>
      <c r="L435" s="11">
        <v>0</v>
      </c>
      <c r="M435" s="11">
        <v>0</v>
      </c>
      <c r="N435" s="11">
        <v>1</v>
      </c>
      <c r="O435" s="11">
        <v>22</v>
      </c>
      <c r="P435" s="12">
        <f>SUM(J435:O435)</f>
        <v>26</v>
      </c>
      <c r="Q435" s="10"/>
      <c r="R435" s="11"/>
      <c r="S435" s="11"/>
      <c r="T435" s="11"/>
      <c r="U435" s="11"/>
      <c r="V435" s="11"/>
      <c r="W435" s="12"/>
      <c r="X435" s="10">
        <f>C435+J435+Q435</f>
        <v>6</v>
      </c>
      <c r="Y435" s="11">
        <f t="shared" ref="Y435" si="928">D435+K435+R435</f>
        <v>1</v>
      </c>
      <c r="Z435" s="11">
        <f t="shared" ref="Z435" si="929">E435+L435+S435</f>
        <v>0</v>
      </c>
      <c r="AA435" s="11">
        <f t="shared" ref="AA435" si="930">F435+M435+T435</f>
        <v>1</v>
      </c>
      <c r="AB435" s="11">
        <f t="shared" ref="AB435" si="931">G435+N435+U435</f>
        <v>8</v>
      </c>
      <c r="AC435" s="11">
        <f t="shared" ref="AC435" si="932">H435+O435+V435</f>
        <v>47</v>
      </c>
      <c r="AD435" s="12">
        <f t="shared" ref="AD435" si="933">SUM(X435:AC435)</f>
        <v>63</v>
      </c>
      <c r="AE435" s="11"/>
      <c r="AF435" s="32">
        <f>(Y435*1+Z435*2+AA435*3+AB435*4+AC435*5)/AD435</f>
        <v>4.3015873015873014</v>
      </c>
      <c r="AG435" s="33">
        <f t="shared" si="840"/>
        <v>0.86031746031746026</v>
      </c>
      <c r="AH435">
        <f>(Y435*1+Z435*2+AA435*3+AB435*4+AC435*5)/(AD435-X435)</f>
        <v>4.7543859649122808</v>
      </c>
      <c r="AI435" s="33">
        <f t="shared" si="841"/>
        <v>0.95087719298245621</v>
      </c>
    </row>
    <row r="436" spans="1:35" x14ac:dyDescent="0.35">
      <c r="A436" s="107"/>
      <c r="B436" s="2" t="s">
        <v>8</v>
      </c>
      <c r="C436" s="11">
        <v>4</v>
      </c>
      <c r="D436" s="11">
        <v>0</v>
      </c>
      <c r="E436" s="11">
        <v>0</v>
      </c>
      <c r="F436" s="11">
        <v>1</v>
      </c>
      <c r="G436" s="11">
        <v>6</v>
      </c>
      <c r="H436" s="11">
        <v>26</v>
      </c>
      <c r="I436" s="11">
        <f t="shared" si="927"/>
        <v>37</v>
      </c>
      <c r="J436" s="10">
        <v>2</v>
      </c>
      <c r="K436" s="11">
        <v>1</v>
      </c>
      <c r="L436" s="11">
        <v>0</v>
      </c>
      <c r="M436" s="11">
        <v>2</v>
      </c>
      <c r="N436" s="11">
        <v>0</v>
      </c>
      <c r="O436" s="11">
        <v>21</v>
      </c>
      <c r="P436" s="12">
        <f t="shared" ref="P436:P439" si="934">SUM(J436:O436)</f>
        <v>26</v>
      </c>
      <c r="Q436" s="10"/>
      <c r="R436" s="11"/>
      <c r="S436" s="11"/>
      <c r="T436" s="11"/>
      <c r="U436" s="11"/>
      <c r="V436" s="11"/>
      <c r="W436" s="12"/>
      <c r="X436" s="10">
        <f t="shared" ref="X436:X439" si="935">C436+J436+Q436</f>
        <v>6</v>
      </c>
      <c r="Y436" s="11">
        <f t="shared" ref="Y436:Y439" si="936">D436+K436+R436</f>
        <v>1</v>
      </c>
      <c r="Z436" s="11">
        <f t="shared" ref="Z436:Z439" si="937">E436+L436+S436</f>
        <v>0</v>
      </c>
      <c r="AA436" s="11">
        <f t="shared" ref="AA436:AA439" si="938">F436+M436+T436</f>
        <v>3</v>
      </c>
      <c r="AB436" s="11">
        <f t="shared" ref="AB436:AB439" si="939">G436+N436+U436</f>
        <v>6</v>
      </c>
      <c r="AC436" s="11">
        <f t="shared" ref="AC436:AC439" si="940">H436+O436+V436</f>
        <v>47</v>
      </c>
      <c r="AD436" s="12">
        <f t="shared" ref="AD436:AD439" si="941">SUM(X436:AC436)</f>
        <v>63</v>
      </c>
      <c r="AE436" s="11"/>
      <c r="AF436" s="32">
        <f>(Y436*1+Z436*2+AA436*3+AB436*4+AC436*5)/AD436</f>
        <v>4.2698412698412698</v>
      </c>
      <c r="AG436" s="33">
        <f t="shared" si="840"/>
        <v>0.85396825396825393</v>
      </c>
      <c r="AH436">
        <f>(Y436*1+Z436*2+AA436*3+AB436*4+AC436*5)/(AD436-X436)</f>
        <v>4.7192982456140351</v>
      </c>
      <c r="AI436" s="33">
        <f t="shared" si="841"/>
        <v>0.94385964912280707</v>
      </c>
    </row>
    <row r="437" spans="1:35" x14ac:dyDescent="0.35">
      <c r="A437" s="107"/>
      <c r="B437" s="2" t="s">
        <v>9</v>
      </c>
      <c r="C437" s="11">
        <v>3</v>
      </c>
      <c r="D437" s="11">
        <v>0</v>
      </c>
      <c r="E437" s="11">
        <v>0</v>
      </c>
      <c r="F437" s="11">
        <v>0</v>
      </c>
      <c r="G437" s="11">
        <v>2</v>
      </c>
      <c r="H437" s="11">
        <v>32</v>
      </c>
      <c r="I437" s="11">
        <f t="shared" si="927"/>
        <v>37</v>
      </c>
      <c r="J437" s="10">
        <v>2</v>
      </c>
      <c r="K437" s="11">
        <v>1</v>
      </c>
      <c r="L437" s="11">
        <v>0</v>
      </c>
      <c r="M437" s="11">
        <v>0</v>
      </c>
      <c r="N437" s="11">
        <v>3</v>
      </c>
      <c r="O437" s="11">
        <v>20</v>
      </c>
      <c r="P437" s="12">
        <f t="shared" si="934"/>
        <v>26</v>
      </c>
      <c r="Q437" s="10"/>
      <c r="R437" s="11"/>
      <c r="S437" s="11"/>
      <c r="T437" s="11"/>
      <c r="U437" s="11"/>
      <c r="V437" s="11"/>
      <c r="W437" s="12"/>
      <c r="X437" s="10">
        <f t="shared" si="935"/>
        <v>5</v>
      </c>
      <c r="Y437" s="11">
        <f t="shared" si="936"/>
        <v>1</v>
      </c>
      <c r="Z437" s="11">
        <f t="shared" si="937"/>
        <v>0</v>
      </c>
      <c r="AA437" s="11">
        <f t="shared" si="938"/>
        <v>0</v>
      </c>
      <c r="AB437" s="11">
        <f t="shared" si="939"/>
        <v>5</v>
      </c>
      <c r="AC437" s="11">
        <f t="shared" si="940"/>
        <v>52</v>
      </c>
      <c r="AD437" s="12">
        <f t="shared" si="941"/>
        <v>63</v>
      </c>
      <c r="AE437" s="11"/>
      <c r="AF437" s="32">
        <f>(Y437*1+Z437*2+AA437*3+AB437*4+AC437*5)/AD437</f>
        <v>4.4603174603174605</v>
      </c>
      <c r="AG437" s="33">
        <f t="shared" si="840"/>
        <v>0.89206349206349211</v>
      </c>
      <c r="AH437">
        <f>(Y437*1+Z437*2+AA437*3+AB437*4+AC437*5)/(AD437-X437)</f>
        <v>4.8448275862068968</v>
      </c>
      <c r="AI437" s="33">
        <f t="shared" si="841"/>
        <v>0.96896551724137936</v>
      </c>
    </row>
    <row r="438" spans="1:35" x14ac:dyDescent="0.35">
      <c r="A438" s="107"/>
      <c r="B438" s="2" t="s">
        <v>10</v>
      </c>
      <c r="C438" s="11">
        <v>3</v>
      </c>
      <c r="D438" s="11">
        <v>0</v>
      </c>
      <c r="E438" s="11">
        <v>0</v>
      </c>
      <c r="F438" s="11">
        <v>1</v>
      </c>
      <c r="G438" s="11">
        <v>2</v>
      </c>
      <c r="H438" s="11">
        <v>31</v>
      </c>
      <c r="I438" s="11">
        <f t="shared" si="927"/>
        <v>37</v>
      </c>
      <c r="J438" s="10">
        <v>2</v>
      </c>
      <c r="K438" s="11">
        <v>1</v>
      </c>
      <c r="L438" s="11">
        <v>0</v>
      </c>
      <c r="M438" s="11">
        <v>1</v>
      </c>
      <c r="N438" s="11">
        <v>2</v>
      </c>
      <c r="O438" s="11">
        <v>20</v>
      </c>
      <c r="P438" s="12">
        <f t="shared" si="934"/>
        <v>26</v>
      </c>
      <c r="Q438" s="10"/>
      <c r="R438" s="11"/>
      <c r="S438" s="11"/>
      <c r="T438" s="11"/>
      <c r="U438" s="11"/>
      <c r="V438" s="11"/>
      <c r="W438" s="12"/>
      <c r="X438" s="10">
        <f t="shared" si="935"/>
        <v>5</v>
      </c>
      <c r="Y438" s="11">
        <f t="shared" si="936"/>
        <v>1</v>
      </c>
      <c r="Z438" s="11">
        <f t="shared" si="937"/>
        <v>0</v>
      </c>
      <c r="AA438" s="11">
        <f t="shared" si="938"/>
        <v>2</v>
      </c>
      <c r="AB438" s="11">
        <f t="shared" si="939"/>
        <v>4</v>
      </c>
      <c r="AC438" s="11">
        <f t="shared" si="940"/>
        <v>51</v>
      </c>
      <c r="AD438" s="12">
        <f t="shared" si="941"/>
        <v>63</v>
      </c>
      <c r="AE438" s="11"/>
      <c r="AF438" s="32">
        <f>(Y438*1+Z438*2+AA438*3+AB438*4+AC438*5)/AD438</f>
        <v>4.412698412698413</v>
      </c>
      <c r="AG438" s="33">
        <f t="shared" si="840"/>
        <v>0.88253968253968262</v>
      </c>
      <c r="AH438">
        <f>(Y438*1+Z438*2+AA438*3+AB438*4+AC438*5)/(AD438-X438)</f>
        <v>4.7931034482758621</v>
      </c>
      <c r="AI438" s="33">
        <f t="shared" si="841"/>
        <v>0.95862068965517244</v>
      </c>
    </row>
    <row r="439" spans="1:35" ht="15" thickBot="1" x14ac:dyDescent="0.4">
      <c r="A439" s="107"/>
      <c r="B439" s="3" t="s">
        <v>11</v>
      </c>
      <c r="C439" s="11">
        <v>4</v>
      </c>
      <c r="D439" s="11">
        <v>0</v>
      </c>
      <c r="E439" s="11">
        <v>0</v>
      </c>
      <c r="F439" s="11">
        <v>1</v>
      </c>
      <c r="G439" s="11">
        <v>3</v>
      </c>
      <c r="H439" s="11">
        <v>29</v>
      </c>
      <c r="I439" s="11">
        <f t="shared" si="927"/>
        <v>37</v>
      </c>
      <c r="J439" s="10">
        <v>2</v>
      </c>
      <c r="K439" s="11">
        <v>1</v>
      </c>
      <c r="L439" s="11">
        <v>0</v>
      </c>
      <c r="M439" s="11">
        <v>0</v>
      </c>
      <c r="N439" s="11">
        <v>1</v>
      </c>
      <c r="O439" s="11">
        <v>22</v>
      </c>
      <c r="P439" s="12">
        <f t="shared" si="934"/>
        <v>26</v>
      </c>
      <c r="Q439" s="10"/>
      <c r="R439" s="11"/>
      <c r="S439" s="11"/>
      <c r="T439" s="11"/>
      <c r="U439" s="11"/>
      <c r="V439" s="11"/>
      <c r="W439" s="12"/>
      <c r="X439" s="10">
        <f t="shared" si="935"/>
        <v>6</v>
      </c>
      <c r="Y439" s="11">
        <f t="shared" si="936"/>
        <v>1</v>
      </c>
      <c r="Z439" s="11">
        <f t="shared" si="937"/>
        <v>0</v>
      </c>
      <c r="AA439" s="11">
        <f t="shared" si="938"/>
        <v>1</v>
      </c>
      <c r="AB439" s="11">
        <f t="shared" si="939"/>
        <v>4</v>
      </c>
      <c r="AC439" s="11">
        <f t="shared" si="940"/>
        <v>51</v>
      </c>
      <c r="AD439" s="12">
        <f t="shared" si="941"/>
        <v>63</v>
      </c>
      <c r="AE439" s="11"/>
      <c r="AF439" s="32">
        <f>(Y439*1+Z439*2+AA439*3+AB439*4+AC439*5)/AD439</f>
        <v>4.3650793650793647</v>
      </c>
      <c r="AG439" s="33">
        <f t="shared" si="840"/>
        <v>0.87301587301587291</v>
      </c>
      <c r="AH439">
        <f>(Y439*1+Z439*2+AA439*3+AB439*4+AC439*5)/(AD439-X439)</f>
        <v>4.8245614035087723</v>
      </c>
      <c r="AI439" s="33">
        <f t="shared" si="841"/>
        <v>0.9649122807017545</v>
      </c>
    </row>
    <row r="440" spans="1:35" x14ac:dyDescent="0.35">
      <c r="A440" s="107"/>
      <c r="B440" s="115" t="s">
        <v>12</v>
      </c>
      <c r="C440" s="125" t="s">
        <v>2</v>
      </c>
      <c r="D440" s="125"/>
      <c r="E440" s="125"/>
      <c r="F440" s="125"/>
      <c r="G440" s="125"/>
      <c r="H440" s="125"/>
      <c r="I440" s="125"/>
      <c r="J440" s="100" t="s">
        <v>3</v>
      </c>
      <c r="K440" s="101"/>
      <c r="L440" s="101"/>
      <c r="M440" s="101"/>
      <c r="N440" s="101"/>
      <c r="O440" s="101"/>
      <c r="P440" s="102"/>
      <c r="Q440" s="100" t="s">
        <v>4</v>
      </c>
      <c r="R440" s="101"/>
      <c r="S440" s="101"/>
      <c r="T440" s="101"/>
      <c r="U440" s="101"/>
      <c r="V440" s="101"/>
      <c r="W440" s="102"/>
      <c r="X440" s="122" t="s">
        <v>19</v>
      </c>
      <c r="Y440" s="123"/>
      <c r="Z440" s="123"/>
      <c r="AA440" s="123"/>
      <c r="AB440" s="123"/>
      <c r="AC440" s="123"/>
      <c r="AD440" s="124"/>
      <c r="AE440" s="42"/>
      <c r="AF440" s="32"/>
      <c r="AG440" s="33"/>
      <c r="AI440" s="33"/>
    </row>
    <row r="441" spans="1:35" ht="15" thickBot="1" x14ac:dyDescent="0.4">
      <c r="A441" s="107"/>
      <c r="B441" s="115"/>
      <c r="C441" s="7">
        <v>0</v>
      </c>
      <c r="D441" s="8">
        <v>1</v>
      </c>
      <c r="E441" s="8">
        <v>2</v>
      </c>
      <c r="F441" s="8">
        <v>3</v>
      </c>
      <c r="G441" s="8">
        <v>4</v>
      </c>
      <c r="H441" s="8">
        <v>5</v>
      </c>
      <c r="I441" s="25" t="s">
        <v>5</v>
      </c>
      <c r="J441" s="16">
        <v>0</v>
      </c>
      <c r="K441" s="19">
        <v>1</v>
      </c>
      <c r="L441" s="19">
        <v>2</v>
      </c>
      <c r="M441" s="19">
        <v>3</v>
      </c>
      <c r="N441" s="19">
        <v>4</v>
      </c>
      <c r="O441" s="19">
        <v>5</v>
      </c>
      <c r="P441" s="17" t="s">
        <v>5</v>
      </c>
      <c r="Q441" s="16">
        <v>0</v>
      </c>
      <c r="R441" s="19">
        <v>1</v>
      </c>
      <c r="S441" s="19">
        <v>2</v>
      </c>
      <c r="T441" s="19">
        <v>3</v>
      </c>
      <c r="U441" s="19">
        <v>4</v>
      </c>
      <c r="V441" s="19">
        <v>5</v>
      </c>
      <c r="W441" s="17" t="s">
        <v>5</v>
      </c>
      <c r="X441" s="23">
        <v>0</v>
      </c>
      <c r="Y441" s="21">
        <v>1</v>
      </c>
      <c r="Z441" s="21">
        <v>2</v>
      </c>
      <c r="AA441" s="21">
        <v>3</v>
      </c>
      <c r="AB441" s="21">
        <v>4</v>
      </c>
      <c r="AC441" s="21">
        <v>5</v>
      </c>
      <c r="AD441" s="24" t="s">
        <v>5</v>
      </c>
      <c r="AE441" s="42"/>
      <c r="AF441" s="32"/>
      <c r="AG441" s="33"/>
      <c r="AI441" s="33"/>
    </row>
    <row r="442" spans="1:35" x14ac:dyDescent="0.35">
      <c r="A442" s="107"/>
      <c r="B442" s="4" t="s">
        <v>13</v>
      </c>
      <c r="C442" s="11">
        <v>4</v>
      </c>
      <c r="D442" s="11">
        <v>0</v>
      </c>
      <c r="E442" s="11">
        <v>0</v>
      </c>
      <c r="F442" s="11">
        <v>1</v>
      </c>
      <c r="G442" s="11">
        <v>4</v>
      </c>
      <c r="H442" s="11">
        <v>28</v>
      </c>
      <c r="I442" s="11">
        <f t="shared" ref="I442:I445" si="942">SUM(C442:H442)</f>
        <v>37</v>
      </c>
      <c r="J442" s="10">
        <v>2</v>
      </c>
      <c r="K442" s="11">
        <v>1</v>
      </c>
      <c r="L442" s="11">
        <v>0</v>
      </c>
      <c r="M442" s="11">
        <v>1</v>
      </c>
      <c r="N442" s="11">
        <v>3</v>
      </c>
      <c r="O442" s="11">
        <v>19</v>
      </c>
      <c r="P442" s="12">
        <f>SUM(J442:O442)</f>
        <v>26</v>
      </c>
      <c r="Q442" s="10"/>
      <c r="R442" s="11"/>
      <c r="S442" s="11"/>
      <c r="T442" s="11"/>
      <c r="U442" s="11"/>
      <c r="V442" s="11"/>
      <c r="W442" s="12"/>
      <c r="X442" s="10">
        <f>C442+J442+Q442</f>
        <v>6</v>
      </c>
      <c r="Y442" s="11">
        <f t="shared" ref="Y442" si="943">D442+K442+R442</f>
        <v>1</v>
      </c>
      <c r="Z442" s="11">
        <f t="shared" ref="Z442" si="944">E442+L442+S442</f>
        <v>0</v>
      </c>
      <c r="AA442" s="11">
        <f t="shared" ref="AA442" si="945">F442+M442+T442</f>
        <v>2</v>
      </c>
      <c r="AB442" s="11">
        <f t="shared" ref="AB442" si="946">G442+N442+U442</f>
        <v>7</v>
      </c>
      <c r="AC442" s="11">
        <f t="shared" ref="AC442" si="947">H442+O442+V442</f>
        <v>47</v>
      </c>
      <c r="AD442" s="12">
        <f t="shared" ref="AD442" si="948">SUM(X442:AC442)</f>
        <v>63</v>
      </c>
      <c r="AE442" s="11"/>
      <c r="AF442" s="32">
        <f>(Y442*1+Z442*2+AA442*3+AB442*4+AC442*5)/AD442</f>
        <v>4.2857142857142856</v>
      </c>
      <c r="AG442" s="33">
        <f t="shared" si="840"/>
        <v>0.8571428571428571</v>
      </c>
      <c r="AH442">
        <f>(Y442*1+Z442*2+AA442*3+AB442*4+AC442*5)/(AD442-X442)</f>
        <v>4.7368421052631575</v>
      </c>
      <c r="AI442" s="33">
        <f t="shared" si="841"/>
        <v>0.94736842105263153</v>
      </c>
    </row>
    <row r="443" spans="1:35" x14ac:dyDescent="0.35">
      <c r="A443" s="107"/>
      <c r="B443" s="2" t="s">
        <v>14</v>
      </c>
      <c r="C443" s="11">
        <v>3</v>
      </c>
      <c r="D443" s="11">
        <v>1</v>
      </c>
      <c r="E443" s="11">
        <v>0</v>
      </c>
      <c r="F443" s="11">
        <v>1</v>
      </c>
      <c r="G443" s="11">
        <v>6</v>
      </c>
      <c r="H443" s="11">
        <v>26</v>
      </c>
      <c r="I443" s="11">
        <f t="shared" si="942"/>
        <v>37</v>
      </c>
      <c r="J443" s="10">
        <v>2</v>
      </c>
      <c r="K443" s="11">
        <v>2</v>
      </c>
      <c r="L443" s="11">
        <v>0</v>
      </c>
      <c r="M443" s="11">
        <v>1</v>
      </c>
      <c r="N443" s="11">
        <v>4</v>
      </c>
      <c r="O443" s="11">
        <v>17</v>
      </c>
      <c r="P443" s="12">
        <f t="shared" ref="P443:P445" si="949">SUM(J443:O443)</f>
        <v>26</v>
      </c>
      <c r="Q443" s="10"/>
      <c r="R443" s="11"/>
      <c r="S443" s="11"/>
      <c r="T443" s="11"/>
      <c r="U443" s="11"/>
      <c r="V443" s="11"/>
      <c r="W443" s="12"/>
      <c r="X443" s="10">
        <f t="shared" ref="X443:X445" si="950">C443+J443+Q443</f>
        <v>5</v>
      </c>
      <c r="Y443" s="11">
        <f t="shared" ref="Y443:Y445" si="951">D443+K443+R443</f>
        <v>3</v>
      </c>
      <c r="Z443" s="11">
        <f t="shared" ref="Z443:Z445" si="952">E443+L443+S443</f>
        <v>0</v>
      </c>
      <c r="AA443" s="11">
        <f t="shared" ref="AA443:AA445" si="953">F443+M443+T443</f>
        <v>2</v>
      </c>
      <c r="AB443" s="11">
        <f t="shared" ref="AB443:AB445" si="954">G443+N443+U443</f>
        <v>10</v>
      </c>
      <c r="AC443" s="11">
        <f t="shared" ref="AC443:AC445" si="955">H443+O443+V443</f>
        <v>43</v>
      </c>
      <c r="AD443" s="12">
        <f t="shared" ref="AD443:AD445" si="956">SUM(X443:AC443)</f>
        <v>63</v>
      </c>
      <c r="AE443" s="11"/>
      <c r="AF443" s="32">
        <f>(Y443*1+Z443*2+AA443*3+AB443*4+AC443*5)/AD443</f>
        <v>4.1904761904761907</v>
      </c>
      <c r="AG443" s="33">
        <f t="shared" si="840"/>
        <v>0.83809523809523812</v>
      </c>
      <c r="AH443">
        <f>(Y443*1+Z443*2+AA443*3+AB443*4+AC443*5)/(AD443-X443)</f>
        <v>4.5517241379310347</v>
      </c>
      <c r="AI443" s="33">
        <f t="shared" si="841"/>
        <v>0.91034482758620694</v>
      </c>
    </row>
    <row r="444" spans="1:35" x14ac:dyDescent="0.35">
      <c r="A444" s="107"/>
      <c r="B444" s="5" t="s">
        <v>15</v>
      </c>
      <c r="C444" s="11">
        <v>4</v>
      </c>
      <c r="D444" s="11">
        <v>0</v>
      </c>
      <c r="E444" s="11">
        <v>0</v>
      </c>
      <c r="F444" s="11">
        <v>2</v>
      </c>
      <c r="G444" s="11">
        <v>5</v>
      </c>
      <c r="H444" s="11">
        <v>26</v>
      </c>
      <c r="I444" s="11">
        <f t="shared" si="942"/>
        <v>37</v>
      </c>
      <c r="J444" s="10">
        <v>2</v>
      </c>
      <c r="K444" s="11">
        <v>1</v>
      </c>
      <c r="L444" s="11">
        <v>1</v>
      </c>
      <c r="M444" s="11">
        <v>1</v>
      </c>
      <c r="N444" s="11">
        <v>2</v>
      </c>
      <c r="O444" s="11">
        <v>19</v>
      </c>
      <c r="P444" s="12">
        <f t="shared" si="949"/>
        <v>26</v>
      </c>
      <c r="Q444" s="10"/>
      <c r="R444" s="11"/>
      <c r="S444" s="11"/>
      <c r="T444" s="11"/>
      <c r="U444" s="11"/>
      <c r="V444" s="11"/>
      <c r="W444" s="12"/>
      <c r="X444" s="10">
        <f t="shared" si="950"/>
        <v>6</v>
      </c>
      <c r="Y444" s="11">
        <f t="shared" si="951"/>
        <v>1</v>
      </c>
      <c r="Z444" s="11">
        <f t="shared" si="952"/>
        <v>1</v>
      </c>
      <c r="AA444" s="11">
        <f t="shared" si="953"/>
        <v>3</v>
      </c>
      <c r="AB444" s="11">
        <f t="shared" si="954"/>
        <v>7</v>
      </c>
      <c r="AC444" s="11">
        <f t="shared" si="955"/>
        <v>45</v>
      </c>
      <c r="AD444" s="12">
        <f t="shared" si="956"/>
        <v>63</v>
      </c>
      <c r="AE444" s="11"/>
      <c r="AF444" s="32">
        <f>(Y444*1+Z444*2+AA444*3+AB444*4+AC444*5)/AD444</f>
        <v>4.2063492063492065</v>
      </c>
      <c r="AG444" s="33">
        <f t="shared" si="840"/>
        <v>0.84126984126984128</v>
      </c>
      <c r="AH444">
        <f>(Y444*1+Z444*2+AA444*3+AB444*4+AC444*5)/(AD444-X444)</f>
        <v>4.6491228070175437</v>
      </c>
      <c r="AI444" s="33">
        <f t="shared" si="841"/>
        <v>0.92982456140350878</v>
      </c>
    </row>
    <row r="445" spans="1:35" ht="15" thickBot="1" x14ac:dyDescent="0.4">
      <c r="A445" s="107"/>
      <c r="B445" s="3" t="s">
        <v>16</v>
      </c>
      <c r="C445" s="11">
        <v>4</v>
      </c>
      <c r="D445" s="11">
        <v>0</v>
      </c>
      <c r="E445" s="11">
        <v>3</v>
      </c>
      <c r="F445" s="11">
        <v>1</v>
      </c>
      <c r="G445" s="11">
        <v>5</v>
      </c>
      <c r="H445" s="11">
        <v>24</v>
      </c>
      <c r="I445" s="11">
        <f t="shared" si="942"/>
        <v>37</v>
      </c>
      <c r="J445" s="10">
        <v>3</v>
      </c>
      <c r="K445" s="11">
        <v>1</v>
      </c>
      <c r="L445" s="11">
        <v>1</v>
      </c>
      <c r="M445" s="11">
        <v>0</v>
      </c>
      <c r="N445" s="11">
        <v>3</v>
      </c>
      <c r="O445" s="11">
        <v>18</v>
      </c>
      <c r="P445" s="12">
        <f t="shared" si="949"/>
        <v>26</v>
      </c>
      <c r="Q445" s="10"/>
      <c r="R445" s="11"/>
      <c r="S445" s="11"/>
      <c r="T445" s="11"/>
      <c r="U445" s="11"/>
      <c r="V445" s="11"/>
      <c r="W445" s="12"/>
      <c r="X445" s="10">
        <f t="shared" si="950"/>
        <v>7</v>
      </c>
      <c r="Y445" s="11">
        <f t="shared" si="951"/>
        <v>1</v>
      </c>
      <c r="Z445" s="11">
        <f t="shared" si="952"/>
        <v>4</v>
      </c>
      <c r="AA445" s="11">
        <f t="shared" si="953"/>
        <v>1</v>
      </c>
      <c r="AB445" s="11">
        <f t="shared" si="954"/>
        <v>8</v>
      </c>
      <c r="AC445" s="11">
        <f t="shared" si="955"/>
        <v>42</v>
      </c>
      <c r="AD445" s="12">
        <f t="shared" si="956"/>
        <v>63</v>
      </c>
      <c r="AE445" s="11"/>
      <c r="AF445" s="32">
        <f>(Y445*1+Z445*2+AA445*3+AB445*4+AC445*5)/AD445</f>
        <v>4.0317460317460316</v>
      </c>
      <c r="AG445" s="33">
        <f t="shared" si="840"/>
        <v>0.80634920634920637</v>
      </c>
      <c r="AH445">
        <f>(Y445*1+Z445*2+AA445*3+AB445*4+AC445*5)/(AD445-X445)</f>
        <v>4.5357142857142856</v>
      </c>
      <c r="AI445" s="33">
        <f t="shared" si="841"/>
        <v>0.90714285714285714</v>
      </c>
    </row>
    <row r="446" spans="1:35" x14ac:dyDescent="0.35">
      <c r="A446" s="107"/>
      <c r="B446" s="103" t="s">
        <v>17</v>
      </c>
      <c r="C446" s="125" t="s">
        <v>2</v>
      </c>
      <c r="D446" s="125"/>
      <c r="E446" s="125"/>
      <c r="F446" s="125"/>
      <c r="G446" s="125"/>
      <c r="H446" s="125"/>
      <c r="I446" s="125"/>
      <c r="J446" s="100" t="s">
        <v>3</v>
      </c>
      <c r="K446" s="101"/>
      <c r="L446" s="101"/>
      <c r="M446" s="101"/>
      <c r="N446" s="101"/>
      <c r="O446" s="101"/>
      <c r="P446" s="102"/>
      <c r="Q446" s="100" t="s">
        <v>4</v>
      </c>
      <c r="R446" s="101"/>
      <c r="S446" s="101"/>
      <c r="T446" s="101"/>
      <c r="U446" s="101"/>
      <c r="V446" s="101"/>
      <c r="W446" s="102"/>
      <c r="X446" s="122" t="s">
        <v>19</v>
      </c>
      <c r="Y446" s="123"/>
      <c r="Z446" s="123"/>
      <c r="AA446" s="123"/>
      <c r="AB446" s="123"/>
      <c r="AC446" s="123"/>
      <c r="AD446" s="124"/>
      <c r="AE446" s="42"/>
      <c r="AF446" s="32"/>
      <c r="AG446" s="33"/>
      <c r="AI446" s="33"/>
    </row>
    <row r="447" spans="1:35" ht="15" thickBot="1" x14ac:dyDescent="0.4">
      <c r="A447" s="107"/>
      <c r="B447" s="104"/>
      <c r="C447" s="7">
        <v>0</v>
      </c>
      <c r="D447" s="8">
        <v>1</v>
      </c>
      <c r="E447" s="8">
        <v>2</v>
      </c>
      <c r="F447" s="8">
        <v>3</v>
      </c>
      <c r="G447" s="8">
        <v>4</v>
      </c>
      <c r="H447" s="8">
        <v>5</v>
      </c>
      <c r="I447" s="25" t="s">
        <v>5</v>
      </c>
      <c r="J447" s="16">
        <v>0</v>
      </c>
      <c r="K447" s="19">
        <v>1</v>
      </c>
      <c r="L447" s="19">
        <v>2</v>
      </c>
      <c r="M447" s="19">
        <v>3</v>
      </c>
      <c r="N447" s="19">
        <v>4</v>
      </c>
      <c r="O447" s="19">
        <v>5</v>
      </c>
      <c r="P447" s="17" t="s">
        <v>5</v>
      </c>
      <c r="Q447" s="16">
        <v>0</v>
      </c>
      <c r="R447" s="19">
        <v>1</v>
      </c>
      <c r="S447" s="19">
        <v>2</v>
      </c>
      <c r="T447" s="19">
        <v>3</v>
      </c>
      <c r="U447" s="19">
        <v>4</v>
      </c>
      <c r="V447" s="19">
        <v>5</v>
      </c>
      <c r="W447" s="17" t="s">
        <v>5</v>
      </c>
      <c r="X447" s="23">
        <v>0</v>
      </c>
      <c r="Y447" s="21">
        <v>1</v>
      </c>
      <c r="Z447" s="21">
        <v>2</v>
      </c>
      <c r="AA447" s="21">
        <v>3</v>
      </c>
      <c r="AB447" s="21">
        <v>4</v>
      </c>
      <c r="AC447" s="21">
        <v>5</v>
      </c>
      <c r="AD447" s="24" t="s">
        <v>5</v>
      </c>
      <c r="AE447" s="42"/>
      <c r="AF447" s="32"/>
      <c r="AG447" s="33"/>
      <c r="AI447" s="33"/>
    </row>
    <row r="448" spans="1:35" ht="15" thickBot="1" x14ac:dyDescent="0.4">
      <c r="A448" s="108"/>
      <c r="B448" s="6" t="s">
        <v>18</v>
      </c>
      <c r="C448" s="14">
        <v>3</v>
      </c>
      <c r="D448" s="14">
        <v>1</v>
      </c>
      <c r="E448" s="14">
        <v>2</v>
      </c>
      <c r="F448" s="14">
        <v>2</v>
      </c>
      <c r="G448" s="14">
        <v>9</v>
      </c>
      <c r="H448" s="14">
        <v>20</v>
      </c>
      <c r="I448" s="14">
        <f t="shared" ref="I448" si="957">SUM(C448:H448)</f>
        <v>37</v>
      </c>
      <c r="J448" s="13">
        <v>3</v>
      </c>
      <c r="K448" s="14">
        <v>2</v>
      </c>
      <c r="L448" s="14">
        <v>2</v>
      </c>
      <c r="M448" s="14">
        <v>3</v>
      </c>
      <c r="N448" s="14">
        <v>6</v>
      </c>
      <c r="O448" s="14">
        <v>10</v>
      </c>
      <c r="P448" s="15">
        <f>SUM(J448:O448)</f>
        <v>26</v>
      </c>
      <c r="Q448" s="13"/>
      <c r="R448" s="14"/>
      <c r="S448" s="14"/>
      <c r="T448" s="14"/>
      <c r="U448" s="14"/>
      <c r="V448" s="14"/>
      <c r="W448" s="15"/>
      <c r="X448" s="13">
        <f>C448+J448+Q448</f>
        <v>6</v>
      </c>
      <c r="Y448" s="14">
        <f t="shared" ref="Y448" si="958">D448+K448+R448</f>
        <v>3</v>
      </c>
      <c r="Z448" s="14">
        <f t="shared" ref="Z448" si="959">E448+L448+S448</f>
        <v>4</v>
      </c>
      <c r="AA448" s="14">
        <f t="shared" ref="AA448" si="960">F448+M448+T448</f>
        <v>5</v>
      </c>
      <c r="AB448" s="14">
        <f t="shared" ref="AB448" si="961">G448+N448+U448</f>
        <v>15</v>
      </c>
      <c r="AC448" s="14">
        <f t="shared" ref="AC448" si="962">H448+O448+V448</f>
        <v>30</v>
      </c>
      <c r="AD448" s="15">
        <f t="shared" ref="AD448" si="963">SUM(X448:AC448)</f>
        <v>63</v>
      </c>
      <c r="AE448" s="11"/>
      <c r="AF448" s="32">
        <f>(Y448*1+Z448*2+AA448*3+AB448*4+AC448*5)/AD448</f>
        <v>3.746031746031746</v>
      </c>
      <c r="AG448" s="33">
        <f t="shared" si="840"/>
        <v>0.74920634920634921</v>
      </c>
      <c r="AH448">
        <f>(Y448*1+Z448*2+AA448*3+AB448*4+AC448*5)/(AD448-X448)</f>
        <v>4.1403508771929829</v>
      </c>
      <c r="AI448" s="33">
        <f t="shared" si="841"/>
        <v>0.82807017543859662</v>
      </c>
    </row>
    <row r="449" spans="1:35" x14ac:dyDescent="0.35">
      <c r="A449" s="116" t="s">
        <v>0</v>
      </c>
      <c r="B449" s="118" t="s">
        <v>1</v>
      </c>
      <c r="C449" s="120" t="s">
        <v>2</v>
      </c>
      <c r="D449" s="110"/>
      <c r="E449" s="110"/>
      <c r="F449" s="110"/>
      <c r="G449" s="110"/>
      <c r="H449" s="110"/>
      <c r="I449" s="121"/>
      <c r="J449" s="109" t="s">
        <v>3</v>
      </c>
      <c r="K449" s="110"/>
      <c r="L449" s="110"/>
      <c r="M449" s="110"/>
      <c r="N449" s="110"/>
      <c r="O449" s="110"/>
      <c r="P449" s="111"/>
      <c r="Q449" s="109" t="s">
        <v>4</v>
      </c>
      <c r="R449" s="110"/>
      <c r="S449" s="110"/>
      <c r="T449" s="110"/>
      <c r="U449" s="110"/>
      <c r="V449" s="110"/>
      <c r="W449" s="111"/>
      <c r="X449" s="112" t="s">
        <v>19</v>
      </c>
      <c r="Y449" s="113"/>
      <c r="Z449" s="113"/>
      <c r="AA449" s="113"/>
      <c r="AB449" s="113"/>
      <c r="AC449" s="113"/>
      <c r="AD449" s="114"/>
      <c r="AE449" s="42"/>
      <c r="AF449" s="32"/>
      <c r="AG449" s="33"/>
      <c r="AI449" s="33"/>
    </row>
    <row r="450" spans="1:35" ht="15" thickBot="1" x14ac:dyDescent="0.4">
      <c r="A450" s="117"/>
      <c r="B450" s="119"/>
      <c r="C450" s="18">
        <v>0</v>
      </c>
      <c r="D450" s="19">
        <v>1</v>
      </c>
      <c r="E450" s="19">
        <v>2</v>
      </c>
      <c r="F450" s="19">
        <v>3</v>
      </c>
      <c r="G450" s="19">
        <v>4</v>
      </c>
      <c r="H450" s="19">
        <v>5</v>
      </c>
      <c r="I450" s="22" t="s">
        <v>5</v>
      </c>
      <c r="J450" s="16">
        <v>0</v>
      </c>
      <c r="K450" s="19">
        <v>1</v>
      </c>
      <c r="L450" s="19">
        <v>2</v>
      </c>
      <c r="M450" s="19">
        <v>3</v>
      </c>
      <c r="N450" s="19">
        <v>4</v>
      </c>
      <c r="O450" s="19">
        <v>5</v>
      </c>
      <c r="P450" s="17" t="s">
        <v>5</v>
      </c>
      <c r="Q450" s="16">
        <v>0</v>
      </c>
      <c r="R450" s="19">
        <v>1</v>
      </c>
      <c r="S450" s="19">
        <v>2</v>
      </c>
      <c r="T450" s="19">
        <v>3</v>
      </c>
      <c r="U450" s="19">
        <v>4</v>
      </c>
      <c r="V450" s="19">
        <v>5</v>
      </c>
      <c r="W450" s="17" t="s">
        <v>5</v>
      </c>
      <c r="X450" s="23">
        <v>0</v>
      </c>
      <c r="Y450" s="21">
        <v>1</v>
      </c>
      <c r="Z450" s="21">
        <v>2</v>
      </c>
      <c r="AA450" s="21">
        <v>3</v>
      </c>
      <c r="AB450" s="21">
        <v>4</v>
      </c>
      <c r="AC450" s="21">
        <v>5</v>
      </c>
      <c r="AD450" s="24" t="s">
        <v>5</v>
      </c>
      <c r="AE450" s="42"/>
      <c r="AF450" s="32"/>
      <c r="AG450" s="33"/>
      <c r="AI450" s="33"/>
    </row>
    <row r="451" spans="1:35" x14ac:dyDescent="0.35">
      <c r="A451" s="107" t="s">
        <v>41</v>
      </c>
      <c r="B451" s="1" t="s">
        <v>7</v>
      </c>
      <c r="C451" s="11"/>
      <c r="D451" s="11"/>
      <c r="E451" s="11"/>
      <c r="F451" s="11"/>
      <c r="G451" s="11"/>
      <c r="H451" s="11"/>
      <c r="I451" s="11"/>
      <c r="J451" s="10">
        <v>5</v>
      </c>
      <c r="K451" s="11">
        <v>4</v>
      </c>
      <c r="L451" s="11">
        <v>0</v>
      </c>
      <c r="M451" s="11">
        <v>3</v>
      </c>
      <c r="N451" s="11">
        <v>8</v>
      </c>
      <c r="O451" s="11">
        <v>43</v>
      </c>
      <c r="P451" s="12">
        <f>SUM(J451:O451)</f>
        <v>63</v>
      </c>
      <c r="Q451" s="10"/>
      <c r="R451" s="11"/>
      <c r="S451" s="11"/>
      <c r="T451" s="11"/>
      <c r="U451" s="11"/>
      <c r="V451" s="11"/>
      <c r="W451" s="12"/>
      <c r="X451" s="10">
        <f>C451+J451+Q451</f>
        <v>5</v>
      </c>
      <c r="Y451" s="11">
        <f t="shared" ref="Y451" si="964">D451+K451+R451</f>
        <v>4</v>
      </c>
      <c r="Z451" s="11">
        <f t="shared" ref="Z451" si="965">E451+L451+S451</f>
        <v>0</v>
      </c>
      <c r="AA451" s="11">
        <f t="shared" ref="AA451" si="966">F451+M451+T451</f>
        <v>3</v>
      </c>
      <c r="AB451" s="11">
        <f t="shared" ref="AB451" si="967">G451+N451+U451</f>
        <v>8</v>
      </c>
      <c r="AC451" s="11">
        <f t="shared" ref="AC451" si="968">H451+O451+V451</f>
        <v>43</v>
      </c>
      <c r="AD451" s="12">
        <f t="shared" ref="AD451" si="969">SUM(X451:AC451)</f>
        <v>63</v>
      </c>
      <c r="AE451" s="11"/>
      <c r="AF451" s="32">
        <f>(Y451*1+Z451*2+AA451*3+AB451*4+AC451*5)/AD451</f>
        <v>4.1269841269841274</v>
      </c>
      <c r="AG451" s="33">
        <f t="shared" si="840"/>
        <v>0.82539682539682546</v>
      </c>
      <c r="AH451">
        <f>(Y451*1+Z451*2+AA451*3+AB451*4+AC451*5)/(AD451-X451)</f>
        <v>4.4827586206896548</v>
      </c>
      <c r="AI451" s="33">
        <f t="shared" si="841"/>
        <v>0.89655172413793094</v>
      </c>
    </row>
    <row r="452" spans="1:35" x14ac:dyDescent="0.35">
      <c r="A452" s="107"/>
      <c r="B452" s="2" t="s">
        <v>8</v>
      </c>
      <c r="C452" s="11"/>
      <c r="D452" s="11"/>
      <c r="E452" s="11"/>
      <c r="F452" s="11"/>
      <c r="G452" s="11"/>
      <c r="H452" s="11"/>
      <c r="I452" s="11"/>
      <c r="J452" s="10">
        <v>5</v>
      </c>
      <c r="K452" s="11">
        <v>7</v>
      </c>
      <c r="L452" s="11">
        <v>2</v>
      </c>
      <c r="M452" s="11">
        <v>6</v>
      </c>
      <c r="N452" s="11">
        <v>7</v>
      </c>
      <c r="O452" s="11">
        <v>36</v>
      </c>
      <c r="P452" s="12">
        <f t="shared" ref="P452:P455" si="970">SUM(J452:O452)</f>
        <v>63</v>
      </c>
      <c r="Q452" s="10"/>
      <c r="R452" s="11"/>
      <c r="S452" s="11"/>
      <c r="T452" s="11"/>
      <c r="U452" s="11"/>
      <c r="V452" s="11"/>
      <c r="W452" s="12"/>
      <c r="X452" s="10">
        <f t="shared" ref="X452:X455" si="971">C452+J452+Q452</f>
        <v>5</v>
      </c>
      <c r="Y452" s="11">
        <f t="shared" ref="Y452:Y455" si="972">D452+K452+R452</f>
        <v>7</v>
      </c>
      <c r="Z452" s="11">
        <f t="shared" ref="Z452:Z455" si="973">E452+L452+S452</f>
        <v>2</v>
      </c>
      <c r="AA452" s="11">
        <f t="shared" ref="AA452:AA455" si="974">F452+M452+T452</f>
        <v>6</v>
      </c>
      <c r="AB452" s="11">
        <f t="shared" ref="AB452:AB455" si="975">G452+N452+U452</f>
        <v>7</v>
      </c>
      <c r="AC452" s="11">
        <f t="shared" ref="AC452:AC455" si="976">H452+O452+V452</f>
        <v>36</v>
      </c>
      <c r="AD452" s="12">
        <f t="shared" ref="AD452:AD455" si="977">SUM(X452:AC452)</f>
        <v>63</v>
      </c>
      <c r="AE452" s="11"/>
      <c r="AF452" s="32">
        <f>(Y452*1+Z452*2+AA452*3+AB452*4+AC452*5)/AD452</f>
        <v>3.7619047619047619</v>
      </c>
      <c r="AG452" s="33">
        <f t="shared" ref="AG452:AG515" si="978">AF452/5</f>
        <v>0.75238095238095237</v>
      </c>
      <c r="AH452">
        <f>(Y452*1+Z452*2+AA452*3+AB452*4+AC452*5)/(AD452-X452)</f>
        <v>4.0862068965517242</v>
      </c>
      <c r="AI452" s="33">
        <f t="shared" ref="AI452:AI515" si="979">AH452/5</f>
        <v>0.8172413793103448</v>
      </c>
    </row>
    <row r="453" spans="1:35" x14ac:dyDescent="0.35">
      <c r="A453" s="107"/>
      <c r="B453" s="2" t="s">
        <v>9</v>
      </c>
      <c r="C453" s="11"/>
      <c r="D453" s="11"/>
      <c r="E453" s="11"/>
      <c r="F453" s="11"/>
      <c r="G453" s="11"/>
      <c r="H453" s="11"/>
      <c r="I453" s="11"/>
      <c r="J453" s="10">
        <v>5</v>
      </c>
      <c r="K453" s="11">
        <v>6</v>
      </c>
      <c r="L453" s="11">
        <v>2</v>
      </c>
      <c r="M453" s="11">
        <v>6</v>
      </c>
      <c r="N453" s="11">
        <v>2</v>
      </c>
      <c r="O453" s="11">
        <v>42</v>
      </c>
      <c r="P453" s="12">
        <f t="shared" si="970"/>
        <v>63</v>
      </c>
      <c r="Q453" s="10"/>
      <c r="R453" s="11"/>
      <c r="S453" s="11"/>
      <c r="T453" s="11"/>
      <c r="U453" s="11"/>
      <c r="V453" s="11"/>
      <c r="W453" s="12"/>
      <c r="X453" s="10">
        <f t="shared" si="971"/>
        <v>5</v>
      </c>
      <c r="Y453" s="11">
        <f t="shared" si="972"/>
        <v>6</v>
      </c>
      <c r="Z453" s="11">
        <f t="shared" si="973"/>
        <v>2</v>
      </c>
      <c r="AA453" s="11">
        <f t="shared" si="974"/>
        <v>6</v>
      </c>
      <c r="AB453" s="11">
        <f t="shared" si="975"/>
        <v>2</v>
      </c>
      <c r="AC453" s="11">
        <f t="shared" si="976"/>
        <v>42</v>
      </c>
      <c r="AD453" s="12">
        <f t="shared" si="977"/>
        <v>63</v>
      </c>
      <c r="AE453" s="11"/>
      <c r="AF453" s="32">
        <f>(Y453*1+Z453*2+AA453*3+AB453*4+AC453*5)/AD453</f>
        <v>3.9047619047619047</v>
      </c>
      <c r="AG453" s="33">
        <f t="shared" si="978"/>
        <v>0.78095238095238095</v>
      </c>
      <c r="AH453">
        <f>(Y453*1+Z453*2+AA453*3+AB453*4+AC453*5)/(AD453-X453)</f>
        <v>4.2413793103448274</v>
      </c>
      <c r="AI453" s="33">
        <f t="shared" si="979"/>
        <v>0.84827586206896544</v>
      </c>
    </row>
    <row r="454" spans="1:35" x14ac:dyDescent="0.35">
      <c r="A454" s="107"/>
      <c r="B454" s="2" t="s">
        <v>10</v>
      </c>
      <c r="C454" s="11"/>
      <c r="D454" s="11"/>
      <c r="E454" s="11"/>
      <c r="F454" s="11"/>
      <c r="G454" s="11"/>
      <c r="H454" s="11"/>
      <c r="I454" s="11"/>
      <c r="J454" s="10">
        <v>5</v>
      </c>
      <c r="K454" s="11">
        <v>2</v>
      </c>
      <c r="L454" s="11">
        <v>1</v>
      </c>
      <c r="M454" s="11">
        <v>4</v>
      </c>
      <c r="N454" s="11">
        <v>11</v>
      </c>
      <c r="O454" s="11">
        <v>40</v>
      </c>
      <c r="P454" s="12">
        <f t="shared" si="970"/>
        <v>63</v>
      </c>
      <c r="Q454" s="10"/>
      <c r="R454" s="11"/>
      <c r="S454" s="11"/>
      <c r="T454" s="11"/>
      <c r="U454" s="11"/>
      <c r="V454" s="11"/>
      <c r="W454" s="12"/>
      <c r="X454" s="10">
        <f t="shared" si="971"/>
        <v>5</v>
      </c>
      <c r="Y454" s="11">
        <f t="shared" si="972"/>
        <v>2</v>
      </c>
      <c r="Z454" s="11">
        <f t="shared" si="973"/>
        <v>1</v>
      </c>
      <c r="AA454" s="11">
        <f t="shared" si="974"/>
        <v>4</v>
      </c>
      <c r="AB454" s="11">
        <f t="shared" si="975"/>
        <v>11</v>
      </c>
      <c r="AC454" s="11">
        <f t="shared" si="976"/>
        <v>40</v>
      </c>
      <c r="AD454" s="12">
        <f t="shared" si="977"/>
        <v>63</v>
      </c>
      <c r="AE454" s="11"/>
      <c r="AF454" s="32">
        <f>(Y454*1+Z454*2+AA454*3+AB454*4+AC454*5)/AD454</f>
        <v>4.1269841269841274</v>
      </c>
      <c r="AG454" s="33">
        <f t="shared" si="978"/>
        <v>0.82539682539682546</v>
      </c>
      <c r="AH454">
        <f>(Y454*1+Z454*2+AA454*3+AB454*4+AC454*5)/(AD454-X454)</f>
        <v>4.4827586206896548</v>
      </c>
      <c r="AI454" s="33">
        <f t="shared" si="979"/>
        <v>0.89655172413793094</v>
      </c>
    </row>
    <row r="455" spans="1:35" ht="15" thickBot="1" x14ac:dyDescent="0.4">
      <c r="A455" s="107"/>
      <c r="B455" s="3" t="s">
        <v>11</v>
      </c>
      <c r="C455" s="11"/>
      <c r="D455" s="11"/>
      <c r="E455" s="11"/>
      <c r="F455" s="11"/>
      <c r="G455" s="11"/>
      <c r="H455" s="11"/>
      <c r="I455" s="11"/>
      <c r="J455" s="10">
        <v>5</v>
      </c>
      <c r="K455" s="11">
        <v>2</v>
      </c>
      <c r="L455" s="11">
        <v>1</v>
      </c>
      <c r="M455" s="11">
        <v>2</v>
      </c>
      <c r="N455" s="11">
        <v>5</v>
      </c>
      <c r="O455" s="11">
        <v>48</v>
      </c>
      <c r="P455" s="12">
        <f t="shared" si="970"/>
        <v>63</v>
      </c>
      <c r="Q455" s="10"/>
      <c r="R455" s="11"/>
      <c r="S455" s="11"/>
      <c r="T455" s="11"/>
      <c r="U455" s="11"/>
      <c r="V455" s="11"/>
      <c r="W455" s="12"/>
      <c r="X455" s="10">
        <f t="shared" si="971"/>
        <v>5</v>
      </c>
      <c r="Y455" s="11">
        <f t="shared" si="972"/>
        <v>2</v>
      </c>
      <c r="Z455" s="11">
        <f t="shared" si="973"/>
        <v>1</v>
      </c>
      <c r="AA455" s="11">
        <f t="shared" si="974"/>
        <v>2</v>
      </c>
      <c r="AB455" s="11">
        <f t="shared" si="975"/>
        <v>5</v>
      </c>
      <c r="AC455" s="11">
        <f t="shared" si="976"/>
        <v>48</v>
      </c>
      <c r="AD455" s="12">
        <f t="shared" si="977"/>
        <v>63</v>
      </c>
      <c r="AE455" s="11"/>
      <c r="AF455" s="32">
        <f>(Y455*1+Z455*2+AA455*3+AB455*4+AC455*5)/AD455</f>
        <v>4.2857142857142856</v>
      </c>
      <c r="AG455" s="33">
        <f t="shared" si="978"/>
        <v>0.8571428571428571</v>
      </c>
      <c r="AH455">
        <f>(Y455*1+Z455*2+AA455*3+AB455*4+AC455*5)/(AD455-X455)</f>
        <v>4.6551724137931032</v>
      </c>
      <c r="AI455" s="33">
        <f t="shared" si="979"/>
        <v>0.93103448275862066</v>
      </c>
    </row>
    <row r="456" spans="1:35" x14ac:dyDescent="0.35">
      <c r="A456" s="107"/>
      <c r="B456" s="115" t="s">
        <v>12</v>
      </c>
      <c r="C456" s="105" t="s">
        <v>2</v>
      </c>
      <c r="D456" s="101"/>
      <c r="E456" s="101"/>
      <c r="F456" s="101"/>
      <c r="G456" s="101"/>
      <c r="H456" s="101"/>
      <c r="I456" s="106"/>
      <c r="J456" s="100" t="s">
        <v>3</v>
      </c>
      <c r="K456" s="101"/>
      <c r="L456" s="101"/>
      <c r="M456" s="101"/>
      <c r="N456" s="101"/>
      <c r="O456" s="101"/>
      <c r="P456" s="102"/>
      <c r="Q456" s="100" t="s">
        <v>4</v>
      </c>
      <c r="R456" s="101"/>
      <c r="S456" s="101"/>
      <c r="T456" s="101"/>
      <c r="U456" s="101"/>
      <c r="V456" s="101"/>
      <c r="W456" s="102"/>
      <c r="X456" s="122" t="s">
        <v>19</v>
      </c>
      <c r="Y456" s="123"/>
      <c r="Z456" s="123"/>
      <c r="AA456" s="123"/>
      <c r="AB456" s="123"/>
      <c r="AC456" s="123"/>
      <c r="AD456" s="124"/>
      <c r="AE456" s="42"/>
      <c r="AF456" s="32"/>
      <c r="AG456" s="33"/>
      <c r="AI456" s="33"/>
    </row>
    <row r="457" spans="1:35" ht="15" thickBot="1" x14ac:dyDescent="0.4">
      <c r="A457" s="107"/>
      <c r="B457" s="115"/>
      <c r="C457" s="7">
        <v>0</v>
      </c>
      <c r="D457" s="8">
        <v>1</v>
      </c>
      <c r="E457" s="8">
        <v>2</v>
      </c>
      <c r="F457" s="8">
        <v>3</v>
      </c>
      <c r="G457" s="8">
        <v>4</v>
      </c>
      <c r="H457" s="8">
        <v>5</v>
      </c>
      <c r="I457" s="25" t="s">
        <v>5</v>
      </c>
      <c r="J457" s="16">
        <v>0</v>
      </c>
      <c r="K457" s="19">
        <v>1</v>
      </c>
      <c r="L457" s="19">
        <v>2</v>
      </c>
      <c r="M457" s="19">
        <v>3</v>
      </c>
      <c r="N457" s="19">
        <v>4</v>
      </c>
      <c r="O457" s="19">
        <v>5</v>
      </c>
      <c r="P457" s="17" t="s">
        <v>5</v>
      </c>
      <c r="Q457" s="16">
        <v>0</v>
      </c>
      <c r="R457" s="19">
        <v>1</v>
      </c>
      <c r="S457" s="19">
        <v>2</v>
      </c>
      <c r="T457" s="19">
        <v>3</v>
      </c>
      <c r="U457" s="19">
        <v>4</v>
      </c>
      <c r="V457" s="19">
        <v>5</v>
      </c>
      <c r="W457" s="17" t="s">
        <v>5</v>
      </c>
      <c r="X457" s="23">
        <v>0</v>
      </c>
      <c r="Y457" s="21">
        <v>1</v>
      </c>
      <c r="Z457" s="21">
        <v>2</v>
      </c>
      <c r="AA457" s="21">
        <v>3</v>
      </c>
      <c r="AB457" s="21">
        <v>4</v>
      </c>
      <c r="AC457" s="21">
        <v>5</v>
      </c>
      <c r="AD457" s="24" t="s">
        <v>5</v>
      </c>
      <c r="AE457" s="42"/>
      <c r="AF457" s="32"/>
      <c r="AG457" s="33"/>
      <c r="AI457" s="33"/>
    </row>
    <row r="458" spans="1:35" x14ac:dyDescent="0.35">
      <c r="A458" s="107"/>
      <c r="B458" s="4" t="s">
        <v>13</v>
      </c>
      <c r="C458" s="11"/>
      <c r="D458" s="11"/>
      <c r="E458" s="11"/>
      <c r="F458" s="11"/>
      <c r="G458" s="11"/>
      <c r="H458" s="11"/>
      <c r="I458" s="11"/>
      <c r="J458" s="10">
        <v>5</v>
      </c>
      <c r="K458" s="11">
        <v>3</v>
      </c>
      <c r="L458" s="11">
        <v>3</v>
      </c>
      <c r="M458" s="11">
        <v>2</v>
      </c>
      <c r="N458" s="11">
        <v>10</v>
      </c>
      <c r="O458" s="11">
        <v>40</v>
      </c>
      <c r="P458" s="12">
        <f>SUM(J458:O458)</f>
        <v>63</v>
      </c>
      <c r="Q458" s="10"/>
      <c r="R458" s="11"/>
      <c r="S458" s="11"/>
      <c r="T458" s="11"/>
      <c r="U458" s="11"/>
      <c r="V458" s="11"/>
      <c r="W458" s="12"/>
      <c r="X458" s="10">
        <f>C458+J458+Q458</f>
        <v>5</v>
      </c>
      <c r="Y458" s="11">
        <f t="shared" ref="Y458" si="980">D458+K458+R458</f>
        <v>3</v>
      </c>
      <c r="Z458" s="11">
        <f t="shared" ref="Z458" si="981">E458+L458+S458</f>
        <v>3</v>
      </c>
      <c r="AA458" s="11">
        <f t="shared" ref="AA458" si="982">F458+M458+T458</f>
        <v>2</v>
      </c>
      <c r="AB458" s="11">
        <f t="shared" ref="AB458" si="983">G458+N458+U458</f>
        <v>10</v>
      </c>
      <c r="AC458" s="11">
        <f t="shared" ref="AC458" si="984">H458+O458+V458</f>
        <v>40</v>
      </c>
      <c r="AD458" s="12">
        <f t="shared" ref="AD458" si="985">SUM(X458:AC458)</f>
        <v>63</v>
      </c>
      <c r="AE458" s="11"/>
      <c r="AF458" s="32">
        <f>(Y458*1+Z458*2+AA458*3+AB458*4+AC458*5)/AD458</f>
        <v>4.0476190476190474</v>
      </c>
      <c r="AG458" s="33">
        <f t="shared" si="978"/>
        <v>0.80952380952380953</v>
      </c>
      <c r="AH458">
        <f>(Y458*1+Z458*2+AA458*3+AB458*4+AC458*5)/(AD458-X458)</f>
        <v>4.3965517241379306</v>
      </c>
      <c r="AI458" s="33">
        <f t="shared" si="979"/>
        <v>0.87931034482758608</v>
      </c>
    </row>
    <row r="459" spans="1:35" x14ac:dyDescent="0.35">
      <c r="A459" s="107"/>
      <c r="B459" s="2" t="s">
        <v>14</v>
      </c>
      <c r="C459" s="11"/>
      <c r="D459" s="11"/>
      <c r="E459" s="11"/>
      <c r="F459" s="11"/>
      <c r="G459" s="11"/>
      <c r="H459" s="11"/>
      <c r="I459" s="11"/>
      <c r="J459" s="10">
        <v>6</v>
      </c>
      <c r="K459" s="11">
        <v>2</v>
      </c>
      <c r="L459" s="11">
        <v>5</v>
      </c>
      <c r="M459" s="11">
        <v>7</v>
      </c>
      <c r="N459" s="11">
        <v>12</v>
      </c>
      <c r="O459" s="11">
        <v>31</v>
      </c>
      <c r="P459" s="12">
        <f t="shared" ref="P459:P461" si="986">SUM(J459:O459)</f>
        <v>63</v>
      </c>
      <c r="Q459" s="10"/>
      <c r="R459" s="11"/>
      <c r="S459" s="11"/>
      <c r="T459" s="11"/>
      <c r="U459" s="11"/>
      <c r="V459" s="11"/>
      <c r="W459" s="12"/>
      <c r="X459" s="10">
        <f t="shared" ref="X459:X461" si="987">C459+J459+Q459</f>
        <v>6</v>
      </c>
      <c r="Y459" s="11">
        <f t="shared" ref="Y459:Y461" si="988">D459+K459+R459</f>
        <v>2</v>
      </c>
      <c r="Z459" s="11">
        <f t="shared" ref="Z459:Z461" si="989">E459+L459+S459</f>
        <v>5</v>
      </c>
      <c r="AA459" s="11">
        <f t="shared" ref="AA459:AA461" si="990">F459+M459+T459</f>
        <v>7</v>
      </c>
      <c r="AB459" s="11">
        <f t="shared" ref="AB459:AB461" si="991">G459+N459+U459</f>
        <v>12</v>
      </c>
      <c r="AC459" s="11">
        <f t="shared" ref="AC459:AC461" si="992">H459+O459+V459</f>
        <v>31</v>
      </c>
      <c r="AD459" s="12">
        <f t="shared" ref="AD459:AD461" si="993">SUM(X459:AC459)</f>
        <v>63</v>
      </c>
      <c r="AE459" s="11"/>
      <c r="AF459" s="32">
        <f>(Y459*1+Z459*2+AA459*3+AB459*4+AC459*5)/AD459</f>
        <v>3.746031746031746</v>
      </c>
      <c r="AG459" s="33">
        <f t="shared" si="978"/>
        <v>0.74920634920634921</v>
      </c>
      <c r="AH459">
        <f>(Y459*1+Z459*2+AA459*3+AB459*4+AC459*5)/(AD459-X459)</f>
        <v>4.1403508771929829</v>
      </c>
      <c r="AI459" s="33">
        <f t="shared" si="979"/>
        <v>0.82807017543859662</v>
      </c>
    </row>
    <row r="460" spans="1:35" x14ac:dyDescent="0.35">
      <c r="A460" s="107"/>
      <c r="B460" s="5" t="s">
        <v>15</v>
      </c>
      <c r="C460" s="11"/>
      <c r="D460" s="11"/>
      <c r="E460" s="11"/>
      <c r="F460" s="11"/>
      <c r="G460" s="11"/>
      <c r="H460" s="11"/>
      <c r="I460" s="11"/>
      <c r="J460" s="10">
        <v>7</v>
      </c>
      <c r="K460" s="11">
        <v>1</v>
      </c>
      <c r="L460" s="11">
        <v>5</v>
      </c>
      <c r="M460" s="11">
        <v>4</v>
      </c>
      <c r="N460" s="11">
        <v>11</v>
      </c>
      <c r="O460" s="11">
        <v>35</v>
      </c>
      <c r="P460" s="12">
        <f t="shared" si="986"/>
        <v>63</v>
      </c>
      <c r="Q460" s="10"/>
      <c r="R460" s="11"/>
      <c r="S460" s="11"/>
      <c r="T460" s="11"/>
      <c r="U460" s="11"/>
      <c r="V460" s="11"/>
      <c r="W460" s="12"/>
      <c r="X460" s="10">
        <f t="shared" si="987"/>
        <v>7</v>
      </c>
      <c r="Y460" s="11">
        <f t="shared" si="988"/>
        <v>1</v>
      </c>
      <c r="Z460" s="11">
        <f t="shared" si="989"/>
        <v>5</v>
      </c>
      <c r="AA460" s="11">
        <f t="shared" si="990"/>
        <v>4</v>
      </c>
      <c r="AB460" s="11">
        <f t="shared" si="991"/>
        <v>11</v>
      </c>
      <c r="AC460" s="11">
        <f t="shared" si="992"/>
        <v>35</v>
      </c>
      <c r="AD460" s="12">
        <f t="shared" si="993"/>
        <v>63</v>
      </c>
      <c r="AE460" s="11"/>
      <c r="AF460" s="32">
        <f>(Y460*1+Z460*2+AA460*3+AB460*4+AC460*5)/AD460</f>
        <v>3.8412698412698414</v>
      </c>
      <c r="AG460" s="33">
        <f t="shared" si="978"/>
        <v>0.7682539682539683</v>
      </c>
      <c r="AH460">
        <f>(Y460*1+Z460*2+AA460*3+AB460*4+AC460*5)/(AD460-X460)</f>
        <v>4.3214285714285712</v>
      </c>
      <c r="AI460" s="33">
        <f t="shared" si="979"/>
        <v>0.86428571428571421</v>
      </c>
    </row>
    <row r="461" spans="1:35" ht="15" thickBot="1" x14ac:dyDescent="0.4">
      <c r="A461" s="107"/>
      <c r="B461" s="3" t="s">
        <v>16</v>
      </c>
      <c r="C461" s="11"/>
      <c r="D461" s="11"/>
      <c r="E461" s="11"/>
      <c r="F461" s="11"/>
      <c r="G461" s="11"/>
      <c r="H461" s="11"/>
      <c r="I461" s="11"/>
      <c r="J461" s="10">
        <v>6</v>
      </c>
      <c r="K461" s="11">
        <v>2</v>
      </c>
      <c r="L461" s="11">
        <v>7</v>
      </c>
      <c r="M461" s="11">
        <v>5</v>
      </c>
      <c r="N461" s="11">
        <v>11</v>
      </c>
      <c r="O461" s="11">
        <v>32</v>
      </c>
      <c r="P461" s="12">
        <f t="shared" si="986"/>
        <v>63</v>
      </c>
      <c r="Q461" s="10"/>
      <c r="R461" s="11"/>
      <c r="S461" s="11"/>
      <c r="T461" s="11"/>
      <c r="U461" s="11"/>
      <c r="V461" s="11"/>
      <c r="W461" s="12"/>
      <c r="X461" s="10">
        <f t="shared" si="987"/>
        <v>6</v>
      </c>
      <c r="Y461" s="11">
        <f t="shared" si="988"/>
        <v>2</v>
      </c>
      <c r="Z461" s="11">
        <f t="shared" si="989"/>
        <v>7</v>
      </c>
      <c r="AA461" s="11">
        <f t="shared" si="990"/>
        <v>5</v>
      </c>
      <c r="AB461" s="11">
        <f t="shared" si="991"/>
        <v>11</v>
      </c>
      <c r="AC461" s="11">
        <f t="shared" si="992"/>
        <v>32</v>
      </c>
      <c r="AD461" s="12">
        <f t="shared" si="993"/>
        <v>63</v>
      </c>
      <c r="AE461" s="11"/>
      <c r="AF461" s="32">
        <f>(Y461*1+Z461*2+AA461*3+AB461*4+AC461*5)/AD461</f>
        <v>3.7301587301587302</v>
      </c>
      <c r="AG461" s="33">
        <f t="shared" si="978"/>
        <v>0.74603174603174605</v>
      </c>
      <c r="AH461">
        <f>(Y461*1+Z461*2+AA461*3+AB461*4+AC461*5)/(AD461-X461)</f>
        <v>4.1228070175438596</v>
      </c>
      <c r="AI461" s="33">
        <f t="shared" si="979"/>
        <v>0.82456140350877194</v>
      </c>
    </row>
    <row r="462" spans="1:35" x14ac:dyDescent="0.35">
      <c r="A462" s="107"/>
      <c r="B462" s="103" t="s">
        <v>17</v>
      </c>
      <c r="C462" s="105" t="s">
        <v>2</v>
      </c>
      <c r="D462" s="101"/>
      <c r="E462" s="101"/>
      <c r="F462" s="101"/>
      <c r="G462" s="101"/>
      <c r="H462" s="101"/>
      <c r="I462" s="106"/>
      <c r="J462" s="100" t="s">
        <v>3</v>
      </c>
      <c r="K462" s="101"/>
      <c r="L462" s="101"/>
      <c r="M462" s="101"/>
      <c r="N462" s="101"/>
      <c r="O462" s="101"/>
      <c r="P462" s="102"/>
      <c r="Q462" s="100" t="s">
        <v>4</v>
      </c>
      <c r="R462" s="101"/>
      <c r="S462" s="101"/>
      <c r="T462" s="101"/>
      <c r="U462" s="101"/>
      <c r="V462" s="101"/>
      <c r="W462" s="102"/>
      <c r="X462" s="122" t="s">
        <v>19</v>
      </c>
      <c r="Y462" s="123"/>
      <c r="Z462" s="123"/>
      <c r="AA462" s="123"/>
      <c r="AB462" s="123"/>
      <c r="AC462" s="123"/>
      <c r="AD462" s="124"/>
      <c r="AE462" s="42"/>
      <c r="AF462" s="32"/>
      <c r="AG462" s="33"/>
      <c r="AI462" s="33"/>
    </row>
    <row r="463" spans="1:35" ht="15" thickBot="1" x14ac:dyDescent="0.4">
      <c r="A463" s="107"/>
      <c r="B463" s="104"/>
      <c r="C463" s="7">
        <v>0</v>
      </c>
      <c r="D463" s="8">
        <v>1</v>
      </c>
      <c r="E463" s="8">
        <v>2</v>
      </c>
      <c r="F463" s="8">
        <v>3</v>
      </c>
      <c r="G463" s="8">
        <v>4</v>
      </c>
      <c r="H463" s="8">
        <v>5</v>
      </c>
      <c r="I463" s="25" t="s">
        <v>5</v>
      </c>
      <c r="J463" s="16">
        <v>0</v>
      </c>
      <c r="K463" s="19">
        <v>1</v>
      </c>
      <c r="L463" s="19">
        <v>2</v>
      </c>
      <c r="M463" s="19">
        <v>3</v>
      </c>
      <c r="N463" s="19">
        <v>4</v>
      </c>
      <c r="O463" s="19">
        <v>5</v>
      </c>
      <c r="P463" s="17" t="s">
        <v>5</v>
      </c>
      <c r="Q463" s="16">
        <v>0</v>
      </c>
      <c r="R463" s="19">
        <v>1</v>
      </c>
      <c r="S463" s="19">
        <v>2</v>
      </c>
      <c r="T463" s="19">
        <v>3</v>
      </c>
      <c r="U463" s="19">
        <v>4</v>
      </c>
      <c r="V463" s="19">
        <v>5</v>
      </c>
      <c r="W463" s="17" t="s">
        <v>5</v>
      </c>
      <c r="X463" s="23">
        <v>0</v>
      </c>
      <c r="Y463" s="21">
        <v>1</v>
      </c>
      <c r="Z463" s="21">
        <v>2</v>
      </c>
      <c r="AA463" s="21">
        <v>3</v>
      </c>
      <c r="AB463" s="21">
        <v>4</v>
      </c>
      <c r="AC463" s="21">
        <v>5</v>
      </c>
      <c r="AD463" s="24" t="s">
        <v>5</v>
      </c>
      <c r="AE463" s="42"/>
      <c r="AF463" s="32"/>
      <c r="AG463" s="33"/>
      <c r="AI463" s="33"/>
    </row>
    <row r="464" spans="1:35" ht="15" thickBot="1" x14ac:dyDescent="0.4">
      <c r="A464" s="108"/>
      <c r="B464" s="6" t="s">
        <v>18</v>
      </c>
      <c r="C464" s="14"/>
      <c r="D464" s="14"/>
      <c r="E464" s="14"/>
      <c r="F464" s="14"/>
      <c r="G464" s="14"/>
      <c r="H464" s="14"/>
      <c r="I464" s="14"/>
      <c r="J464" s="13">
        <v>6</v>
      </c>
      <c r="K464" s="14">
        <v>3</v>
      </c>
      <c r="L464" s="14">
        <v>8</v>
      </c>
      <c r="M464" s="14">
        <v>10</v>
      </c>
      <c r="N464" s="14">
        <v>5</v>
      </c>
      <c r="O464" s="14">
        <v>31</v>
      </c>
      <c r="P464" s="15">
        <f>SUM(J464:O464)</f>
        <v>63</v>
      </c>
      <c r="Q464" s="13"/>
      <c r="R464" s="14"/>
      <c r="S464" s="14"/>
      <c r="T464" s="14"/>
      <c r="U464" s="14"/>
      <c r="V464" s="14"/>
      <c r="W464" s="15"/>
      <c r="X464" s="13">
        <f>C464+J464+Q464</f>
        <v>6</v>
      </c>
      <c r="Y464" s="14">
        <f t="shared" ref="Y464" si="994">D464+K464+R464</f>
        <v>3</v>
      </c>
      <c r="Z464" s="14">
        <f t="shared" ref="Z464" si="995">E464+L464+S464</f>
        <v>8</v>
      </c>
      <c r="AA464" s="14">
        <f t="shared" ref="AA464" si="996">F464+M464+T464</f>
        <v>10</v>
      </c>
      <c r="AB464" s="14">
        <f t="shared" ref="AB464" si="997">G464+N464+U464</f>
        <v>5</v>
      </c>
      <c r="AC464" s="14">
        <f t="shared" ref="AC464" si="998">H464+O464+V464</f>
        <v>31</v>
      </c>
      <c r="AD464" s="15">
        <f t="shared" ref="AD464" si="999">SUM(X464:AC464)</f>
        <v>63</v>
      </c>
      <c r="AE464" s="11"/>
      <c r="AF464" s="32">
        <f>(Y464*1+Z464*2+AA464*3+AB464*4+AC464*5)/AD464</f>
        <v>3.5555555555555554</v>
      </c>
      <c r="AG464" s="33">
        <f t="shared" si="978"/>
        <v>0.71111111111111103</v>
      </c>
      <c r="AH464">
        <f>(Y464*1+Z464*2+AA464*3+AB464*4+AC464*5)/(AD464-X464)</f>
        <v>3.9298245614035086</v>
      </c>
      <c r="AI464" s="33">
        <f t="shared" si="979"/>
        <v>0.78596491228070176</v>
      </c>
    </row>
    <row r="465" spans="1:35" x14ac:dyDescent="0.35">
      <c r="A465" s="116" t="s">
        <v>0</v>
      </c>
      <c r="B465" s="118" t="s">
        <v>1</v>
      </c>
      <c r="C465" s="120" t="s">
        <v>2</v>
      </c>
      <c r="D465" s="110"/>
      <c r="E465" s="110"/>
      <c r="F465" s="110"/>
      <c r="G465" s="110"/>
      <c r="H465" s="110"/>
      <c r="I465" s="121"/>
      <c r="J465" s="109" t="s">
        <v>3</v>
      </c>
      <c r="K465" s="110"/>
      <c r="L465" s="110"/>
      <c r="M465" s="110"/>
      <c r="N465" s="110"/>
      <c r="O465" s="110"/>
      <c r="P465" s="111"/>
      <c r="Q465" s="109" t="s">
        <v>4</v>
      </c>
      <c r="R465" s="110"/>
      <c r="S465" s="110"/>
      <c r="T465" s="110"/>
      <c r="U465" s="110"/>
      <c r="V465" s="110"/>
      <c r="W465" s="111"/>
      <c r="X465" s="112" t="s">
        <v>19</v>
      </c>
      <c r="Y465" s="113"/>
      <c r="Z465" s="113"/>
      <c r="AA465" s="113"/>
      <c r="AB465" s="113"/>
      <c r="AC465" s="113"/>
      <c r="AD465" s="114"/>
      <c r="AE465" s="42"/>
      <c r="AF465" s="32"/>
      <c r="AG465" s="33"/>
      <c r="AI465" s="33"/>
    </row>
    <row r="466" spans="1:35" ht="15" thickBot="1" x14ac:dyDescent="0.4">
      <c r="A466" s="117"/>
      <c r="B466" s="119"/>
      <c r="C466" s="18">
        <v>0</v>
      </c>
      <c r="D466" s="19">
        <v>1</v>
      </c>
      <c r="E466" s="19">
        <v>2</v>
      </c>
      <c r="F466" s="19">
        <v>3</v>
      </c>
      <c r="G466" s="19">
        <v>4</v>
      </c>
      <c r="H466" s="19">
        <v>5</v>
      </c>
      <c r="I466" s="22" t="s">
        <v>5</v>
      </c>
      <c r="J466" s="16">
        <v>0</v>
      </c>
      <c r="K466" s="19">
        <v>1</v>
      </c>
      <c r="L466" s="19">
        <v>2</v>
      </c>
      <c r="M466" s="19">
        <v>3</v>
      </c>
      <c r="N466" s="19">
        <v>4</v>
      </c>
      <c r="O466" s="19">
        <v>5</v>
      </c>
      <c r="P466" s="17" t="s">
        <v>5</v>
      </c>
      <c r="Q466" s="16">
        <v>0</v>
      </c>
      <c r="R466" s="19">
        <v>1</v>
      </c>
      <c r="S466" s="19">
        <v>2</v>
      </c>
      <c r="T466" s="19">
        <v>3</v>
      </c>
      <c r="U466" s="19">
        <v>4</v>
      </c>
      <c r="V466" s="19">
        <v>5</v>
      </c>
      <c r="W466" s="17" t="s">
        <v>5</v>
      </c>
      <c r="X466" s="23">
        <v>0</v>
      </c>
      <c r="Y466" s="21">
        <v>1</v>
      </c>
      <c r="Z466" s="21">
        <v>2</v>
      </c>
      <c r="AA466" s="21">
        <v>3</v>
      </c>
      <c r="AB466" s="21">
        <v>4</v>
      </c>
      <c r="AC466" s="21">
        <v>5</v>
      </c>
      <c r="AD466" s="24" t="s">
        <v>5</v>
      </c>
      <c r="AE466" s="42"/>
      <c r="AF466" s="32"/>
      <c r="AG466" s="33"/>
      <c r="AI466" s="33"/>
    </row>
    <row r="467" spans="1:35" x14ac:dyDescent="0.35">
      <c r="A467" s="107" t="s">
        <v>52</v>
      </c>
      <c r="B467" s="1" t="s">
        <v>7</v>
      </c>
      <c r="C467" s="11"/>
      <c r="D467" s="11"/>
      <c r="E467" s="11"/>
      <c r="F467" s="11"/>
      <c r="G467" s="11"/>
      <c r="H467" s="11"/>
      <c r="I467" s="11"/>
      <c r="J467" s="10"/>
      <c r="K467" s="11"/>
      <c r="L467" s="11"/>
      <c r="M467" s="11"/>
      <c r="N467" s="11"/>
      <c r="O467" s="11"/>
      <c r="P467" s="12"/>
      <c r="Q467" s="10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2</v>
      </c>
      <c r="W467" s="12">
        <v>2</v>
      </c>
      <c r="X467" s="10">
        <f>C467+J467+Q467</f>
        <v>0</v>
      </c>
      <c r="Y467" s="11">
        <f t="shared" ref="Y467" si="1000">D467+K467+R467</f>
        <v>0</v>
      </c>
      <c r="Z467" s="11">
        <f t="shared" ref="Z467" si="1001">E467+L467+S467</f>
        <v>0</v>
      </c>
      <c r="AA467" s="11">
        <f t="shared" ref="AA467" si="1002">F467+M467+T467</f>
        <v>0</v>
      </c>
      <c r="AB467" s="11">
        <f t="shared" ref="AB467" si="1003">G467+N467+U467</f>
        <v>0</v>
      </c>
      <c r="AC467" s="11">
        <f t="shared" ref="AC467" si="1004">H467+O467+V467</f>
        <v>2</v>
      </c>
      <c r="AD467" s="12">
        <f t="shared" ref="AD467" si="1005">SUM(X467:AC467)</f>
        <v>2</v>
      </c>
      <c r="AE467" s="11"/>
      <c r="AF467" s="32">
        <f>(Y467*1+Z467*2+AA467*3+AB467*4+AC467*5)/AD467</f>
        <v>5</v>
      </c>
      <c r="AG467" s="33">
        <f t="shared" si="978"/>
        <v>1</v>
      </c>
      <c r="AH467">
        <f>(Y467*1+Z467*2+AA467*3+AB467*4+AC467*5)/(AD467-X467)</f>
        <v>5</v>
      </c>
      <c r="AI467" s="33">
        <f t="shared" si="979"/>
        <v>1</v>
      </c>
    </row>
    <row r="468" spans="1:35" x14ac:dyDescent="0.35">
      <c r="A468" s="107"/>
      <c r="B468" s="2" t="s">
        <v>8</v>
      </c>
      <c r="C468" s="11"/>
      <c r="D468" s="11"/>
      <c r="E468" s="11"/>
      <c r="F468" s="11"/>
      <c r="G468" s="11"/>
      <c r="H468" s="11"/>
      <c r="I468" s="11"/>
      <c r="J468" s="10"/>
      <c r="K468" s="11"/>
      <c r="L468" s="11"/>
      <c r="M468" s="11"/>
      <c r="N468" s="11"/>
      <c r="O468" s="11"/>
      <c r="P468" s="12"/>
      <c r="Q468" s="10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2</v>
      </c>
      <c r="W468" s="12">
        <v>2</v>
      </c>
      <c r="X468" s="10">
        <f t="shared" ref="X468:X471" si="1006">C468+J468+Q468</f>
        <v>0</v>
      </c>
      <c r="Y468" s="11">
        <f t="shared" ref="Y468:Y471" si="1007">D468+K468+R468</f>
        <v>0</v>
      </c>
      <c r="Z468" s="11">
        <f t="shared" ref="Z468:Z471" si="1008">E468+L468+S468</f>
        <v>0</v>
      </c>
      <c r="AA468" s="11">
        <f t="shared" ref="AA468:AA471" si="1009">F468+M468+T468</f>
        <v>0</v>
      </c>
      <c r="AB468" s="11">
        <f t="shared" ref="AB468:AB471" si="1010">G468+N468+U468</f>
        <v>0</v>
      </c>
      <c r="AC468" s="11">
        <f t="shared" ref="AC468:AC471" si="1011">H468+O468+V468</f>
        <v>2</v>
      </c>
      <c r="AD468" s="12">
        <f t="shared" ref="AD468:AD471" si="1012">SUM(X468:AC468)</f>
        <v>2</v>
      </c>
      <c r="AE468" s="11"/>
      <c r="AF468" s="32">
        <f>(Y468*1+Z468*2+AA468*3+AB468*4+AC468*5)/AD468</f>
        <v>5</v>
      </c>
      <c r="AG468" s="33">
        <f t="shared" si="978"/>
        <v>1</v>
      </c>
      <c r="AH468">
        <f>(Y468*1+Z468*2+AA468*3+AB468*4+AC468*5)/(AD468-X468)</f>
        <v>5</v>
      </c>
      <c r="AI468" s="33">
        <f t="shared" si="979"/>
        <v>1</v>
      </c>
    </row>
    <row r="469" spans="1:35" x14ac:dyDescent="0.35">
      <c r="A469" s="107"/>
      <c r="B469" s="2" t="s">
        <v>9</v>
      </c>
      <c r="C469" s="11"/>
      <c r="D469" s="11"/>
      <c r="E469" s="11"/>
      <c r="F469" s="11"/>
      <c r="G469" s="11"/>
      <c r="H469" s="11"/>
      <c r="I469" s="11"/>
      <c r="J469" s="10"/>
      <c r="K469" s="11"/>
      <c r="L469" s="11"/>
      <c r="M469" s="11"/>
      <c r="N469" s="11"/>
      <c r="O469" s="11"/>
      <c r="P469" s="12"/>
      <c r="Q469" s="10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2</v>
      </c>
      <c r="W469" s="12">
        <v>2</v>
      </c>
      <c r="X469" s="10">
        <f t="shared" si="1006"/>
        <v>0</v>
      </c>
      <c r="Y469" s="11">
        <f t="shared" si="1007"/>
        <v>0</v>
      </c>
      <c r="Z469" s="11">
        <f t="shared" si="1008"/>
        <v>0</v>
      </c>
      <c r="AA469" s="11">
        <f t="shared" si="1009"/>
        <v>0</v>
      </c>
      <c r="AB469" s="11">
        <f t="shared" si="1010"/>
        <v>0</v>
      </c>
      <c r="AC469" s="11">
        <f t="shared" si="1011"/>
        <v>2</v>
      </c>
      <c r="AD469" s="12">
        <f t="shared" si="1012"/>
        <v>2</v>
      </c>
      <c r="AE469" s="11"/>
      <c r="AF469" s="32">
        <f>(Y469*1+Z469*2+AA469*3+AB469*4+AC469*5)/AD469</f>
        <v>5</v>
      </c>
      <c r="AG469" s="33">
        <f t="shared" si="978"/>
        <v>1</v>
      </c>
      <c r="AH469">
        <f>(Y469*1+Z469*2+AA469*3+AB469*4+AC469*5)/(AD469-X469)</f>
        <v>5</v>
      </c>
      <c r="AI469" s="33">
        <f t="shared" si="979"/>
        <v>1</v>
      </c>
    </row>
    <row r="470" spans="1:35" x14ac:dyDescent="0.35">
      <c r="A470" s="107"/>
      <c r="B470" s="2" t="s">
        <v>10</v>
      </c>
      <c r="C470" s="11"/>
      <c r="D470" s="11"/>
      <c r="E470" s="11"/>
      <c r="F470" s="11"/>
      <c r="G470" s="11"/>
      <c r="H470" s="11"/>
      <c r="I470" s="11"/>
      <c r="J470" s="10"/>
      <c r="K470" s="11"/>
      <c r="L470" s="11"/>
      <c r="M470" s="11"/>
      <c r="N470" s="11"/>
      <c r="O470" s="11"/>
      <c r="P470" s="12"/>
      <c r="Q470" s="10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2</v>
      </c>
      <c r="W470" s="12">
        <v>2</v>
      </c>
      <c r="X470" s="10">
        <f t="shared" si="1006"/>
        <v>0</v>
      </c>
      <c r="Y470" s="11">
        <f t="shared" si="1007"/>
        <v>0</v>
      </c>
      <c r="Z470" s="11">
        <f t="shared" si="1008"/>
        <v>0</v>
      </c>
      <c r="AA470" s="11">
        <f t="shared" si="1009"/>
        <v>0</v>
      </c>
      <c r="AB470" s="11">
        <f t="shared" si="1010"/>
        <v>0</v>
      </c>
      <c r="AC470" s="11">
        <f t="shared" si="1011"/>
        <v>2</v>
      </c>
      <c r="AD470" s="12">
        <f t="shared" si="1012"/>
        <v>2</v>
      </c>
      <c r="AE470" s="11"/>
      <c r="AF470" s="32">
        <f>(Y470*1+Z470*2+AA470*3+AB470*4+AC470*5)/AD470</f>
        <v>5</v>
      </c>
      <c r="AG470" s="33">
        <f t="shared" si="978"/>
        <v>1</v>
      </c>
      <c r="AH470">
        <f>(Y470*1+Z470*2+AA470*3+AB470*4+AC470*5)/(AD470-X470)</f>
        <v>5</v>
      </c>
      <c r="AI470" s="33">
        <f t="shared" si="979"/>
        <v>1</v>
      </c>
    </row>
    <row r="471" spans="1:35" ht="15" thickBot="1" x14ac:dyDescent="0.4">
      <c r="A471" s="107"/>
      <c r="B471" s="3" t="s">
        <v>11</v>
      </c>
      <c r="C471" s="11"/>
      <c r="D471" s="11"/>
      <c r="E471" s="11"/>
      <c r="F471" s="11"/>
      <c r="G471" s="11"/>
      <c r="H471" s="11"/>
      <c r="I471" s="11"/>
      <c r="J471" s="10"/>
      <c r="K471" s="11"/>
      <c r="L471" s="11"/>
      <c r="M471" s="11"/>
      <c r="N471" s="11"/>
      <c r="O471" s="11"/>
      <c r="P471" s="12"/>
      <c r="Q471" s="10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2</v>
      </c>
      <c r="W471" s="12">
        <v>2</v>
      </c>
      <c r="X471" s="10">
        <f t="shared" si="1006"/>
        <v>0</v>
      </c>
      <c r="Y471" s="11">
        <f t="shared" si="1007"/>
        <v>0</v>
      </c>
      <c r="Z471" s="11">
        <f t="shared" si="1008"/>
        <v>0</v>
      </c>
      <c r="AA471" s="11">
        <f t="shared" si="1009"/>
        <v>0</v>
      </c>
      <c r="AB471" s="11">
        <f t="shared" si="1010"/>
        <v>0</v>
      </c>
      <c r="AC471" s="11">
        <f t="shared" si="1011"/>
        <v>2</v>
      </c>
      <c r="AD471" s="12">
        <f t="shared" si="1012"/>
        <v>2</v>
      </c>
      <c r="AE471" s="11"/>
      <c r="AF471" s="32">
        <f>(Y471*1+Z471*2+AA471*3+AB471*4+AC471*5)/AD471</f>
        <v>5</v>
      </c>
      <c r="AG471" s="33">
        <f t="shared" si="978"/>
        <v>1</v>
      </c>
      <c r="AH471">
        <f>(Y471*1+Z471*2+AA471*3+AB471*4+AC471*5)/(AD471-X471)</f>
        <v>5</v>
      </c>
      <c r="AI471" s="33">
        <f t="shared" si="979"/>
        <v>1</v>
      </c>
    </row>
    <row r="472" spans="1:35" x14ac:dyDescent="0.35">
      <c r="A472" s="107"/>
      <c r="B472" s="115" t="s">
        <v>12</v>
      </c>
      <c r="C472" s="105" t="s">
        <v>2</v>
      </c>
      <c r="D472" s="101"/>
      <c r="E472" s="101"/>
      <c r="F472" s="101"/>
      <c r="G472" s="101"/>
      <c r="H472" s="101"/>
      <c r="I472" s="106"/>
      <c r="J472" s="100"/>
      <c r="K472" s="101"/>
      <c r="L472" s="101"/>
      <c r="M472" s="101"/>
      <c r="N472" s="101"/>
      <c r="O472" s="101"/>
      <c r="P472" s="102"/>
      <c r="Q472" s="100" t="s">
        <v>4</v>
      </c>
      <c r="R472" s="101"/>
      <c r="S472" s="101"/>
      <c r="T472" s="101"/>
      <c r="U472" s="101"/>
      <c r="V472" s="101"/>
      <c r="W472" s="102"/>
      <c r="X472" s="122" t="s">
        <v>19</v>
      </c>
      <c r="Y472" s="123"/>
      <c r="Z472" s="123"/>
      <c r="AA472" s="123"/>
      <c r="AB472" s="123"/>
      <c r="AC472" s="123"/>
      <c r="AD472" s="124"/>
      <c r="AE472" s="42"/>
      <c r="AF472" s="32"/>
      <c r="AG472" s="33"/>
      <c r="AI472" s="33"/>
    </row>
    <row r="473" spans="1:35" ht="15" thickBot="1" x14ac:dyDescent="0.4">
      <c r="A473" s="107"/>
      <c r="B473" s="115"/>
      <c r="C473" s="7">
        <v>0</v>
      </c>
      <c r="D473" s="8">
        <v>1</v>
      </c>
      <c r="E473" s="8">
        <v>2</v>
      </c>
      <c r="F473" s="8">
        <v>3</v>
      </c>
      <c r="G473" s="8">
        <v>4</v>
      </c>
      <c r="H473" s="8">
        <v>5</v>
      </c>
      <c r="I473" s="25" t="s">
        <v>5</v>
      </c>
      <c r="J473" s="16"/>
      <c r="K473" s="19"/>
      <c r="L473" s="19"/>
      <c r="M473" s="19"/>
      <c r="N473" s="19"/>
      <c r="O473" s="19"/>
      <c r="P473" s="17"/>
      <c r="Q473" s="16">
        <v>0</v>
      </c>
      <c r="R473" s="19">
        <v>1</v>
      </c>
      <c r="S473" s="19">
        <v>2</v>
      </c>
      <c r="T473" s="19">
        <v>3</v>
      </c>
      <c r="U473" s="19">
        <v>4</v>
      </c>
      <c r="V473" s="19">
        <v>5</v>
      </c>
      <c r="W473" s="17" t="s">
        <v>5</v>
      </c>
      <c r="X473" s="23">
        <v>0</v>
      </c>
      <c r="Y473" s="21">
        <v>1</v>
      </c>
      <c r="Z473" s="21">
        <v>2</v>
      </c>
      <c r="AA473" s="21">
        <v>3</v>
      </c>
      <c r="AB473" s="21">
        <v>4</v>
      </c>
      <c r="AC473" s="21">
        <v>5</v>
      </c>
      <c r="AD473" s="24" t="s">
        <v>5</v>
      </c>
      <c r="AE473" s="42"/>
      <c r="AF473" s="32"/>
      <c r="AG473" s="33"/>
      <c r="AI473" s="33"/>
    </row>
    <row r="474" spans="1:35" x14ac:dyDescent="0.35">
      <c r="A474" s="107"/>
      <c r="B474" s="4" t="s">
        <v>13</v>
      </c>
      <c r="C474" s="11"/>
      <c r="D474" s="11"/>
      <c r="E474" s="11"/>
      <c r="F474" s="11"/>
      <c r="G474" s="11"/>
      <c r="H474" s="11"/>
      <c r="I474" s="11"/>
      <c r="J474" s="10"/>
      <c r="K474" s="11"/>
      <c r="L474" s="11"/>
      <c r="M474" s="11"/>
      <c r="N474" s="11"/>
      <c r="O474" s="11"/>
      <c r="P474" s="12"/>
      <c r="Q474" s="10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2</v>
      </c>
      <c r="W474" s="12">
        <v>2</v>
      </c>
      <c r="X474" s="10">
        <f>C474+J474+Q474</f>
        <v>0</v>
      </c>
      <c r="Y474" s="11">
        <f t="shared" ref="Y474" si="1013">D474+K474+R474</f>
        <v>0</v>
      </c>
      <c r="Z474" s="11">
        <f t="shared" ref="Z474" si="1014">E474+L474+S474</f>
        <v>0</v>
      </c>
      <c r="AA474" s="11">
        <f t="shared" ref="AA474" si="1015">F474+M474+T474</f>
        <v>0</v>
      </c>
      <c r="AB474" s="11">
        <f t="shared" ref="AB474" si="1016">G474+N474+U474</f>
        <v>0</v>
      </c>
      <c r="AC474" s="11">
        <f t="shared" ref="AC474" si="1017">H474+O474+V474</f>
        <v>2</v>
      </c>
      <c r="AD474" s="12">
        <f t="shared" ref="AD474" si="1018">SUM(X474:AC474)</f>
        <v>2</v>
      </c>
      <c r="AE474" s="11"/>
      <c r="AF474" s="32">
        <f>(Y474*1+Z474*2+AA474*3+AB474*4+AC474*5)/AD474</f>
        <v>5</v>
      </c>
      <c r="AG474" s="33">
        <f t="shared" si="978"/>
        <v>1</v>
      </c>
      <c r="AH474">
        <f>(Y474*1+Z474*2+AA474*3+AB474*4+AC474*5)/(AD474-X474)</f>
        <v>5</v>
      </c>
      <c r="AI474" s="33">
        <f t="shared" si="979"/>
        <v>1</v>
      </c>
    </row>
    <row r="475" spans="1:35" x14ac:dyDescent="0.35">
      <c r="A475" s="107"/>
      <c r="B475" s="2" t="s">
        <v>14</v>
      </c>
      <c r="C475" s="11"/>
      <c r="D475" s="11"/>
      <c r="E475" s="11"/>
      <c r="F475" s="11"/>
      <c r="G475" s="11"/>
      <c r="H475" s="11"/>
      <c r="I475" s="11"/>
      <c r="J475" s="10"/>
      <c r="K475" s="11"/>
      <c r="L475" s="11"/>
      <c r="M475" s="11"/>
      <c r="N475" s="11"/>
      <c r="O475" s="11"/>
      <c r="P475" s="12"/>
      <c r="Q475" s="10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2</v>
      </c>
      <c r="W475" s="12">
        <v>2</v>
      </c>
      <c r="X475" s="10">
        <f t="shared" ref="X475:X477" si="1019">C475+J475+Q475</f>
        <v>0</v>
      </c>
      <c r="Y475" s="11">
        <f t="shared" ref="Y475:Y477" si="1020">D475+K475+R475</f>
        <v>0</v>
      </c>
      <c r="Z475" s="11">
        <f t="shared" ref="Z475:Z477" si="1021">E475+L475+S475</f>
        <v>0</v>
      </c>
      <c r="AA475" s="11">
        <f t="shared" ref="AA475:AA477" si="1022">F475+M475+T475</f>
        <v>0</v>
      </c>
      <c r="AB475" s="11">
        <f t="shared" ref="AB475:AB477" si="1023">G475+N475+U475</f>
        <v>0</v>
      </c>
      <c r="AC475" s="11">
        <f t="shared" ref="AC475:AC477" si="1024">H475+O475+V475</f>
        <v>2</v>
      </c>
      <c r="AD475" s="12">
        <f t="shared" ref="AD475:AD477" si="1025">SUM(X475:AC475)</f>
        <v>2</v>
      </c>
      <c r="AE475" s="11"/>
      <c r="AF475" s="32">
        <f>(Y475*1+Z475*2+AA475*3+AB475*4+AC475*5)/AD475</f>
        <v>5</v>
      </c>
      <c r="AG475" s="33">
        <f t="shared" si="978"/>
        <v>1</v>
      </c>
      <c r="AH475">
        <f>(Y475*1+Z475*2+AA475*3+AB475*4+AC475*5)/(AD475-X475)</f>
        <v>5</v>
      </c>
      <c r="AI475" s="33">
        <f t="shared" si="979"/>
        <v>1</v>
      </c>
    </row>
    <row r="476" spans="1:35" x14ac:dyDescent="0.35">
      <c r="A476" s="107"/>
      <c r="B476" s="5" t="s">
        <v>15</v>
      </c>
      <c r="C476" s="11"/>
      <c r="D476" s="11"/>
      <c r="E476" s="11"/>
      <c r="F476" s="11"/>
      <c r="G476" s="11"/>
      <c r="H476" s="11"/>
      <c r="I476" s="11"/>
      <c r="J476" s="10"/>
      <c r="K476" s="11"/>
      <c r="L476" s="11"/>
      <c r="M476" s="11"/>
      <c r="N476" s="11"/>
      <c r="O476" s="11"/>
      <c r="P476" s="12"/>
      <c r="Q476" s="10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2</v>
      </c>
      <c r="W476" s="12">
        <v>2</v>
      </c>
      <c r="X476" s="10">
        <f t="shared" si="1019"/>
        <v>0</v>
      </c>
      <c r="Y476" s="11">
        <f t="shared" si="1020"/>
        <v>0</v>
      </c>
      <c r="Z476" s="11">
        <f t="shared" si="1021"/>
        <v>0</v>
      </c>
      <c r="AA476" s="11">
        <f t="shared" si="1022"/>
        <v>0</v>
      </c>
      <c r="AB476" s="11">
        <f t="shared" si="1023"/>
        <v>0</v>
      </c>
      <c r="AC476" s="11">
        <f t="shared" si="1024"/>
        <v>2</v>
      </c>
      <c r="AD476" s="12">
        <f t="shared" si="1025"/>
        <v>2</v>
      </c>
      <c r="AE476" s="11"/>
      <c r="AF476" s="32">
        <f>(Y476*1+Z476*2+AA476*3+AB476*4+AC476*5)/AD476</f>
        <v>5</v>
      </c>
      <c r="AG476" s="33">
        <f t="shared" si="978"/>
        <v>1</v>
      </c>
      <c r="AH476">
        <f>(Y476*1+Z476*2+AA476*3+AB476*4+AC476*5)/(AD476-X476)</f>
        <v>5</v>
      </c>
      <c r="AI476" s="33">
        <f t="shared" si="979"/>
        <v>1</v>
      </c>
    </row>
    <row r="477" spans="1:35" ht="15" thickBot="1" x14ac:dyDescent="0.4">
      <c r="A477" s="107"/>
      <c r="B477" s="3" t="s">
        <v>16</v>
      </c>
      <c r="C477" s="11"/>
      <c r="D477" s="11"/>
      <c r="E477" s="11"/>
      <c r="F477" s="11"/>
      <c r="G477" s="11"/>
      <c r="H477" s="11"/>
      <c r="I477" s="11"/>
      <c r="J477" s="10"/>
      <c r="K477" s="11"/>
      <c r="L477" s="11"/>
      <c r="M477" s="11"/>
      <c r="N477" s="11"/>
      <c r="O477" s="11"/>
      <c r="P477" s="12"/>
      <c r="Q477" s="10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2</v>
      </c>
      <c r="W477" s="12">
        <v>2</v>
      </c>
      <c r="X477" s="10">
        <f t="shared" si="1019"/>
        <v>0</v>
      </c>
      <c r="Y477" s="11">
        <f t="shared" si="1020"/>
        <v>0</v>
      </c>
      <c r="Z477" s="11">
        <f t="shared" si="1021"/>
        <v>0</v>
      </c>
      <c r="AA477" s="11">
        <f t="shared" si="1022"/>
        <v>0</v>
      </c>
      <c r="AB477" s="11">
        <f t="shared" si="1023"/>
        <v>0</v>
      </c>
      <c r="AC477" s="11">
        <f t="shared" si="1024"/>
        <v>2</v>
      </c>
      <c r="AD477" s="12">
        <f t="shared" si="1025"/>
        <v>2</v>
      </c>
      <c r="AE477" s="11"/>
      <c r="AF477" s="32">
        <f>(Y477*1+Z477*2+AA477*3+AB477*4+AC477*5)/AD477</f>
        <v>5</v>
      </c>
      <c r="AG477" s="33">
        <f t="shared" si="978"/>
        <v>1</v>
      </c>
      <c r="AH477">
        <f>(Y477*1+Z477*2+AA477*3+AB477*4+AC477*5)/(AD477-X477)</f>
        <v>5</v>
      </c>
      <c r="AI477" s="33">
        <f t="shared" si="979"/>
        <v>1</v>
      </c>
    </row>
    <row r="478" spans="1:35" x14ac:dyDescent="0.35">
      <c r="A478" s="107"/>
      <c r="B478" s="103" t="s">
        <v>17</v>
      </c>
      <c r="C478" s="105" t="s">
        <v>2</v>
      </c>
      <c r="D478" s="101"/>
      <c r="E478" s="101"/>
      <c r="F478" s="101"/>
      <c r="G478" s="101"/>
      <c r="H478" s="101"/>
      <c r="I478" s="106"/>
      <c r="J478" s="100"/>
      <c r="K478" s="101"/>
      <c r="L478" s="101"/>
      <c r="M478" s="101"/>
      <c r="N478" s="101"/>
      <c r="O478" s="101"/>
      <c r="P478" s="102"/>
      <c r="Q478" s="100" t="s">
        <v>4</v>
      </c>
      <c r="R478" s="101"/>
      <c r="S478" s="101"/>
      <c r="T478" s="101"/>
      <c r="U478" s="101"/>
      <c r="V478" s="101"/>
      <c r="W478" s="102"/>
      <c r="X478" s="122" t="s">
        <v>19</v>
      </c>
      <c r="Y478" s="123"/>
      <c r="Z478" s="123"/>
      <c r="AA478" s="123"/>
      <c r="AB478" s="123"/>
      <c r="AC478" s="123"/>
      <c r="AD478" s="124"/>
      <c r="AE478" s="42"/>
      <c r="AF478" s="32"/>
      <c r="AG478" s="33"/>
      <c r="AI478" s="33"/>
    </row>
    <row r="479" spans="1:35" ht="15" thickBot="1" x14ac:dyDescent="0.4">
      <c r="A479" s="107"/>
      <c r="B479" s="104"/>
      <c r="C479" s="7">
        <v>0</v>
      </c>
      <c r="D479" s="8">
        <v>1</v>
      </c>
      <c r="E479" s="8">
        <v>2</v>
      </c>
      <c r="F479" s="8">
        <v>3</v>
      </c>
      <c r="G479" s="8">
        <v>4</v>
      </c>
      <c r="H479" s="8">
        <v>5</v>
      </c>
      <c r="I479" s="25" t="s">
        <v>5</v>
      </c>
      <c r="J479" s="16"/>
      <c r="K479" s="19"/>
      <c r="L479" s="19"/>
      <c r="M479" s="19"/>
      <c r="N479" s="19"/>
      <c r="O479" s="19"/>
      <c r="P479" s="17"/>
      <c r="Q479" s="16">
        <v>0</v>
      </c>
      <c r="R479" s="19">
        <v>1</v>
      </c>
      <c r="S479" s="19">
        <v>2</v>
      </c>
      <c r="T479" s="19">
        <v>3</v>
      </c>
      <c r="U479" s="19">
        <v>4</v>
      </c>
      <c r="V479" s="19">
        <v>5</v>
      </c>
      <c r="W479" s="17" t="s">
        <v>5</v>
      </c>
      <c r="X479" s="23">
        <v>0</v>
      </c>
      <c r="Y479" s="21">
        <v>1</v>
      </c>
      <c r="Z479" s="21">
        <v>2</v>
      </c>
      <c r="AA479" s="21">
        <v>3</v>
      </c>
      <c r="AB479" s="21">
        <v>4</v>
      </c>
      <c r="AC479" s="21">
        <v>5</v>
      </c>
      <c r="AD479" s="24" t="s">
        <v>5</v>
      </c>
      <c r="AE479" s="42"/>
      <c r="AF479" s="32"/>
      <c r="AG479" s="33"/>
      <c r="AI479" s="33"/>
    </row>
    <row r="480" spans="1:35" ht="15" thickBot="1" x14ac:dyDescent="0.4">
      <c r="A480" s="108"/>
      <c r="B480" s="6" t="s">
        <v>18</v>
      </c>
      <c r="C480" s="14"/>
      <c r="D480" s="14"/>
      <c r="E480" s="14"/>
      <c r="F480" s="14"/>
      <c r="G480" s="14"/>
      <c r="H480" s="14"/>
      <c r="I480" s="14"/>
      <c r="J480" s="13"/>
      <c r="K480" s="14"/>
      <c r="L480" s="14"/>
      <c r="M480" s="14"/>
      <c r="N480" s="14"/>
      <c r="O480" s="14"/>
      <c r="P480" s="15"/>
      <c r="Q480" s="13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2</v>
      </c>
      <c r="W480" s="15">
        <v>2</v>
      </c>
      <c r="X480" s="13">
        <f>C480+J480+Q480</f>
        <v>0</v>
      </c>
      <c r="Y480" s="14">
        <f t="shared" ref="Y480" si="1026">D480+K480+R480</f>
        <v>0</v>
      </c>
      <c r="Z480" s="14">
        <f t="shared" ref="Z480" si="1027">E480+L480+S480</f>
        <v>0</v>
      </c>
      <c r="AA480" s="14">
        <f t="shared" ref="AA480" si="1028">F480+M480+T480</f>
        <v>0</v>
      </c>
      <c r="AB480" s="14">
        <f t="shared" ref="AB480" si="1029">G480+N480+U480</f>
        <v>0</v>
      </c>
      <c r="AC480" s="14">
        <f t="shared" ref="AC480" si="1030">H480+O480+V480</f>
        <v>2</v>
      </c>
      <c r="AD480" s="15">
        <f t="shared" ref="AD480" si="1031">SUM(X480:AC480)</f>
        <v>2</v>
      </c>
      <c r="AE480" s="11"/>
      <c r="AF480" s="32">
        <f>(Y480*1+Z480*2+AA480*3+AB480*4+AC480*5)/AD480</f>
        <v>5</v>
      </c>
      <c r="AG480" s="33">
        <f t="shared" si="978"/>
        <v>1</v>
      </c>
      <c r="AH480">
        <f>(Y480*1+Z480*2+AA480*3+AB480*4+AC480*5)/(AD480-X480)</f>
        <v>5</v>
      </c>
      <c r="AI480" s="33">
        <f t="shared" si="979"/>
        <v>1</v>
      </c>
    </row>
    <row r="481" spans="1:35" x14ac:dyDescent="0.35">
      <c r="A481" s="116" t="s">
        <v>0</v>
      </c>
      <c r="B481" s="118" t="s">
        <v>1</v>
      </c>
      <c r="C481" s="120" t="s">
        <v>2</v>
      </c>
      <c r="D481" s="110"/>
      <c r="E481" s="110"/>
      <c r="F481" s="110"/>
      <c r="G481" s="110"/>
      <c r="H481" s="110"/>
      <c r="I481" s="121"/>
      <c r="J481" s="109" t="s">
        <v>3</v>
      </c>
      <c r="K481" s="110"/>
      <c r="L481" s="110"/>
      <c r="M481" s="110"/>
      <c r="N481" s="110"/>
      <c r="O481" s="110"/>
      <c r="P481" s="111"/>
      <c r="Q481" s="109" t="s">
        <v>4</v>
      </c>
      <c r="R481" s="110"/>
      <c r="S481" s="110"/>
      <c r="T481" s="110"/>
      <c r="U481" s="110"/>
      <c r="V481" s="110"/>
      <c r="W481" s="111"/>
      <c r="X481" s="112" t="s">
        <v>19</v>
      </c>
      <c r="Y481" s="113"/>
      <c r="Z481" s="113"/>
      <c r="AA481" s="113"/>
      <c r="AB481" s="113"/>
      <c r="AC481" s="113"/>
      <c r="AD481" s="114"/>
      <c r="AE481" s="42"/>
      <c r="AF481" s="32"/>
      <c r="AG481" s="33"/>
      <c r="AI481" s="33"/>
    </row>
    <row r="482" spans="1:35" ht="15" thickBot="1" x14ac:dyDescent="0.4">
      <c r="A482" s="117"/>
      <c r="B482" s="119"/>
      <c r="C482" s="18">
        <v>0</v>
      </c>
      <c r="D482" s="19">
        <v>1</v>
      </c>
      <c r="E482" s="19">
        <v>2</v>
      </c>
      <c r="F482" s="19">
        <v>3</v>
      </c>
      <c r="G482" s="19">
        <v>4</v>
      </c>
      <c r="H482" s="19">
        <v>5</v>
      </c>
      <c r="I482" s="22" t="s">
        <v>5</v>
      </c>
      <c r="J482" s="16">
        <v>0</v>
      </c>
      <c r="K482" s="19">
        <v>1</v>
      </c>
      <c r="L482" s="19">
        <v>2</v>
      </c>
      <c r="M482" s="19">
        <v>3</v>
      </c>
      <c r="N482" s="19">
        <v>4</v>
      </c>
      <c r="O482" s="19">
        <v>5</v>
      </c>
      <c r="P482" s="17" t="s">
        <v>5</v>
      </c>
      <c r="Q482" s="16">
        <v>0</v>
      </c>
      <c r="R482" s="19">
        <v>1</v>
      </c>
      <c r="S482" s="19">
        <v>2</v>
      </c>
      <c r="T482" s="19">
        <v>3</v>
      </c>
      <c r="U482" s="19">
        <v>4</v>
      </c>
      <c r="V482" s="19">
        <v>5</v>
      </c>
      <c r="W482" s="17" t="s">
        <v>5</v>
      </c>
      <c r="X482" s="23">
        <v>0</v>
      </c>
      <c r="Y482" s="21">
        <v>1</v>
      </c>
      <c r="Z482" s="21">
        <v>2</v>
      </c>
      <c r="AA482" s="21">
        <v>3</v>
      </c>
      <c r="AB482" s="21">
        <v>4</v>
      </c>
      <c r="AC482" s="21">
        <v>5</v>
      </c>
      <c r="AD482" s="24" t="s">
        <v>5</v>
      </c>
      <c r="AE482" s="42"/>
      <c r="AF482" s="32"/>
      <c r="AG482" s="33"/>
      <c r="AI482" s="33"/>
    </row>
    <row r="483" spans="1:35" x14ac:dyDescent="0.35">
      <c r="A483" s="107" t="s">
        <v>29</v>
      </c>
      <c r="B483" s="1" t="s">
        <v>7</v>
      </c>
      <c r="C483" s="11">
        <v>0</v>
      </c>
      <c r="D483" s="11">
        <v>0</v>
      </c>
      <c r="E483" s="11">
        <v>0</v>
      </c>
      <c r="F483" s="11">
        <v>0</v>
      </c>
      <c r="G483" s="11">
        <v>1</v>
      </c>
      <c r="H483" s="11">
        <v>4</v>
      </c>
      <c r="I483" s="11">
        <v>5</v>
      </c>
      <c r="J483" s="10"/>
      <c r="K483" s="11"/>
      <c r="L483" s="11"/>
      <c r="M483" s="11"/>
      <c r="N483" s="11"/>
      <c r="O483" s="11"/>
      <c r="P483" s="12"/>
      <c r="Q483" s="10"/>
      <c r="R483" s="11"/>
      <c r="S483" s="11"/>
      <c r="T483" s="11"/>
      <c r="U483" s="11"/>
      <c r="V483" s="11"/>
      <c r="W483" s="12"/>
      <c r="X483" s="10">
        <f>C483+J483+Q483</f>
        <v>0</v>
      </c>
      <c r="Y483" s="11">
        <f t="shared" ref="Y483" si="1032">D483+K483+R483</f>
        <v>0</v>
      </c>
      <c r="Z483" s="11">
        <f t="shared" ref="Z483" si="1033">E483+L483+S483</f>
        <v>0</v>
      </c>
      <c r="AA483" s="11">
        <f t="shared" ref="AA483" si="1034">F483+M483+T483</f>
        <v>0</v>
      </c>
      <c r="AB483" s="11">
        <f t="shared" ref="AB483" si="1035">G483+N483+U483</f>
        <v>1</v>
      </c>
      <c r="AC483" s="11">
        <f t="shared" ref="AC483" si="1036">H483+O483+V483</f>
        <v>4</v>
      </c>
      <c r="AD483" s="12">
        <f t="shared" ref="AD483" si="1037">SUM(X483:AC483)</f>
        <v>5</v>
      </c>
      <c r="AE483" s="11"/>
      <c r="AF483" s="32">
        <f>(Y483*1+Z483*2+AA483*3+AB483*4+AC483*5)/AD483</f>
        <v>4.8</v>
      </c>
      <c r="AG483" s="33">
        <f t="shared" si="978"/>
        <v>0.96</v>
      </c>
      <c r="AH483">
        <f>(Y483*1+Z483*2+AA483*3+AB483*4+AC483*5)/(AD483-X483)</f>
        <v>4.8</v>
      </c>
      <c r="AI483" s="33">
        <f t="shared" si="979"/>
        <v>0.96</v>
      </c>
    </row>
    <row r="484" spans="1:35" x14ac:dyDescent="0.35">
      <c r="A484" s="107"/>
      <c r="B484" s="2" t="s">
        <v>8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5</v>
      </c>
      <c r="I484" s="11">
        <v>5</v>
      </c>
      <c r="J484" s="10"/>
      <c r="K484" s="11"/>
      <c r="L484" s="11"/>
      <c r="M484" s="11"/>
      <c r="N484" s="11"/>
      <c r="O484" s="11"/>
      <c r="P484" s="12"/>
      <c r="Q484" s="10"/>
      <c r="R484" s="11"/>
      <c r="S484" s="11"/>
      <c r="T484" s="11"/>
      <c r="U484" s="11"/>
      <c r="V484" s="11"/>
      <c r="W484" s="12"/>
      <c r="X484" s="10">
        <f t="shared" ref="X484:X487" si="1038">C484+J484+Q484</f>
        <v>0</v>
      </c>
      <c r="Y484" s="11">
        <f t="shared" ref="Y484:Y487" si="1039">D484+K484+R484</f>
        <v>0</v>
      </c>
      <c r="Z484" s="11">
        <f t="shared" ref="Z484:Z487" si="1040">E484+L484+S484</f>
        <v>0</v>
      </c>
      <c r="AA484" s="11">
        <f t="shared" ref="AA484:AA487" si="1041">F484+M484+T484</f>
        <v>0</v>
      </c>
      <c r="AB484" s="11">
        <f t="shared" ref="AB484:AB487" si="1042">G484+N484+U484</f>
        <v>0</v>
      </c>
      <c r="AC484" s="11">
        <f t="shared" ref="AC484:AC487" si="1043">H484+O484+V484</f>
        <v>5</v>
      </c>
      <c r="AD484" s="12">
        <f t="shared" ref="AD484:AD487" si="1044">SUM(X484:AC484)</f>
        <v>5</v>
      </c>
      <c r="AE484" s="11"/>
      <c r="AF484" s="32">
        <f>(Y484*1+Z484*2+AA484*3+AB484*4+AC484*5)/AD484</f>
        <v>5</v>
      </c>
      <c r="AG484" s="33">
        <f t="shared" si="978"/>
        <v>1</v>
      </c>
      <c r="AH484">
        <f>(Y484*1+Z484*2+AA484*3+AB484*4+AC484*5)/(AD484-X484)</f>
        <v>5</v>
      </c>
      <c r="AI484" s="33">
        <f t="shared" si="979"/>
        <v>1</v>
      </c>
    </row>
    <row r="485" spans="1:35" x14ac:dyDescent="0.35">
      <c r="A485" s="107"/>
      <c r="B485" s="2" t="s">
        <v>9</v>
      </c>
      <c r="C485" s="11">
        <v>0</v>
      </c>
      <c r="D485" s="11">
        <v>0</v>
      </c>
      <c r="E485" s="11">
        <v>0</v>
      </c>
      <c r="F485" s="11">
        <v>0</v>
      </c>
      <c r="G485" s="11">
        <v>1</v>
      </c>
      <c r="H485" s="11">
        <v>4</v>
      </c>
      <c r="I485" s="11">
        <v>5</v>
      </c>
      <c r="J485" s="10"/>
      <c r="K485" s="11"/>
      <c r="L485" s="11"/>
      <c r="M485" s="11"/>
      <c r="N485" s="11"/>
      <c r="O485" s="11"/>
      <c r="P485" s="12"/>
      <c r="Q485" s="10"/>
      <c r="R485" s="11"/>
      <c r="S485" s="11"/>
      <c r="T485" s="11"/>
      <c r="U485" s="11"/>
      <c r="V485" s="11"/>
      <c r="W485" s="12"/>
      <c r="X485" s="10">
        <f t="shared" si="1038"/>
        <v>0</v>
      </c>
      <c r="Y485" s="11">
        <f t="shared" si="1039"/>
        <v>0</v>
      </c>
      <c r="Z485" s="11">
        <f t="shared" si="1040"/>
        <v>0</v>
      </c>
      <c r="AA485" s="11">
        <f t="shared" si="1041"/>
        <v>0</v>
      </c>
      <c r="AB485" s="11">
        <f t="shared" si="1042"/>
        <v>1</v>
      </c>
      <c r="AC485" s="11">
        <f t="shared" si="1043"/>
        <v>4</v>
      </c>
      <c r="AD485" s="12">
        <f t="shared" si="1044"/>
        <v>5</v>
      </c>
      <c r="AE485" s="11"/>
      <c r="AF485" s="32">
        <f>(Y485*1+Z485*2+AA485*3+AB485*4+AC485*5)/AD485</f>
        <v>4.8</v>
      </c>
      <c r="AG485" s="33">
        <f t="shared" si="978"/>
        <v>0.96</v>
      </c>
      <c r="AH485">
        <f>(Y485*1+Z485*2+AA485*3+AB485*4+AC485*5)/(AD485-X485)</f>
        <v>4.8</v>
      </c>
      <c r="AI485" s="33">
        <f t="shared" si="979"/>
        <v>0.96</v>
      </c>
    </row>
    <row r="486" spans="1:35" x14ac:dyDescent="0.35">
      <c r="A486" s="107"/>
      <c r="B486" s="2" t="s">
        <v>10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5</v>
      </c>
      <c r="I486" s="11">
        <v>5</v>
      </c>
      <c r="J486" s="10"/>
      <c r="K486" s="11"/>
      <c r="L486" s="11"/>
      <c r="M486" s="11"/>
      <c r="N486" s="11"/>
      <c r="O486" s="11"/>
      <c r="P486" s="12"/>
      <c r="Q486" s="10"/>
      <c r="R486" s="11"/>
      <c r="S486" s="11"/>
      <c r="T486" s="11"/>
      <c r="U486" s="11"/>
      <c r="V486" s="11"/>
      <c r="W486" s="12"/>
      <c r="X486" s="10">
        <f t="shared" si="1038"/>
        <v>0</v>
      </c>
      <c r="Y486" s="11">
        <f t="shared" si="1039"/>
        <v>0</v>
      </c>
      <c r="Z486" s="11">
        <f t="shared" si="1040"/>
        <v>0</v>
      </c>
      <c r="AA486" s="11">
        <f t="shared" si="1041"/>
        <v>0</v>
      </c>
      <c r="AB486" s="11">
        <f t="shared" si="1042"/>
        <v>0</v>
      </c>
      <c r="AC486" s="11">
        <f t="shared" si="1043"/>
        <v>5</v>
      </c>
      <c r="AD486" s="12">
        <f t="shared" si="1044"/>
        <v>5</v>
      </c>
      <c r="AE486" s="11"/>
      <c r="AF486" s="32">
        <f>(Y486*1+Z486*2+AA486*3+AB486*4+AC486*5)/AD486</f>
        <v>5</v>
      </c>
      <c r="AG486" s="33">
        <f t="shared" si="978"/>
        <v>1</v>
      </c>
      <c r="AH486">
        <f>(Y486*1+Z486*2+AA486*3+AB486*4+AC486*5)/(AD486-X486)</f>
        <v>5</v>
      </c>
      <c r="AI486" s="33">
        <f t="shared" si="979"/>
        <v>1</v>
      </c>
    </row>
    <row r="487" spans="1:35" ht="15" thickBot="1" x14ac:dyDescent="0.4">
      <c r="A487" s="107"/>
      <c r="B487" s="3" t="s">
        <v>11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5</v>
      </c>
      <c r="I487" s="11">
        <v>5</v>
      </c>
      <c r="J487" s="10"/>
      <c r="K487" s="11"/>
      <c r="L487" s="11"/>
      <c r="M487" s="11"/>
      <c r="N487" s="11"/>
      <c r="O487" s="11"/>
      <c r="P487" s="12"/>
      <c r="Q487" s="10"/>
      <c r="R487" s="11"/>
      <c r="S487" s="11"/>
      <c r="T487" s="11"/>
      <c r="U487" s="11"/>
      <c r="V487" s="11"/>
      <c r="W487" s="12"/>
      <c r="X487" s="10">
        <f t="shared" si="1038"/>
        <v>0</v>
      </c>
      <c r="Y487" s="11">
        <f t="shared" si="1039"/>
        <v>0</v>
      </c>
      <c r="Z487" s="11">
        <f t="shared" si="1040"/>
        <v>0</v>
      </c>
      <c r="AA487" s="11">
        <f t="shared" si="1041"/>
        <v>0</v>
      </c>
      <c r="AB487" s="11">
        <f t="shared" si="1042"/>
        <v>0</v>
      </c>
      <c r="AC487" s="11">
        <f t="shared" si="1043"/>
        <v>5</v>
      </c>
      <c r="AD487" s="12">
        <f t="shared" si="1044"/>
        <v>5</v>
      </c>
      <c r="AE487" s="11"/>
      <c r="AF487" s="32">
        <f>(Y487*1+Z487*2+AA487*3+AB487*4+AC487*5)/AD487</f>
        <v>5</v>
      </c>
      <c r="AG487" s="33">
        <f t="shared" si="978"/>
        <v>1</v>
      </c>
      <c r="AH487">
        <f>(Y487*1+Z487*2+AA487*3+AB487*4+AC487*5)/(AD487-X487)</f>
        <v>5</v>
      </c>
      <c r="AI487" s="33">
        <f t="shared" si="979"/>
        <v>1</v>
      </c>
    </row>
    <row r="488" spans="1:35" x14ac:dyDescent="0.35">
      <c r="A488" s="107"/>
      <c r="B488" s="115" t="s">
        <v>12</v>
      </c>
      <c r="C488" s="105" t="s">
        <v>2</v>
      </c>
      <c r="D488" s="101"/>
      <c r="E488" s="101"/>
      <c r="F488" s="101"/>
      <c r="G488" s="101"/>
      <c r="H488" s="101"/>
      <c r="I488" s="106"/>
      <c r="J488" s="100" t="s">
        <v>3</v>
      </c>
      <c r="K488" s="101"/>
      <c r="L488" s="101"/>
      <c r="M488" s="101"/>
      <c r="N488" s="101"/>
      <c r="O488" s="101"/>
      <c r="P488" s="102"/>
      <c r="Q488" s="100" t="s">
        <v>4</v>
      </c>
      <c r="R488" s="101"/>
      <c r="S488" s="101"/>
      <c r="T488" s="101"/>
      <c r="U488" s="101"/>
      <c r="V488" s="101"/>
      <c r="W488" s="102"/>
      <c r="X488" s="122" t="s">
        <v>19</v>
      </c>
      <c r="Y488" s="123"/>
      <c r="Z488" s="123"/>
      <c r="AA488" s="123"/>
      <c r="AB488" s="123"/>
      <c r="AC488" s="123"/>
      <c r="AD488" s="124"/>
      <c r="AE488" s="42"/>
      <c r="AF488" s="32"/>
      <c r="AG488" s="33"/>
      <c r="AI488" s="33"/>
    </row>
    <row r="489" spans="1:35" ht="15" thickBot="1" x14ac:dyDescent="0.4">
      <c r="A489" s="107"/>
      <c r="B489" s="115"/>
      <c r="C489" s="18">
        <v>0</v>
      </c>
      <c r="D489" s="19">
        <v>1</v>
      </c>
      <c r="E489" s="19">
        <v>2</v>
      </c>
      <c r="F489" s="19">
        <v>3</v>
      </c>
      <c r="G489" s="19">
        <v>4</v>
      </c>
      <c r="H489" s="19">
        <v>5</v>
      </c>
      <c r="I489" s="22" t="s">
        <v>5</v>
      </c>
      <c r="J489" s="16">
        <v>0</v>
      </c>
      <c r="K489" s="19">
        <v>1</v>
      </c>
      <c r="L489" s="19">
        <v>2</v>
      </c>
      <c r="M489" s="19">
        <v>3</v>
      </c>
      <c r="N489" s="19">
        <v>4</v>
      </c>
      <c r="O489" s="19">
        <v>5</v>
      </c>
      <c r="P489" s="17" t="s">
        <v>5</v>
      </c>
      <c r="Q489" s="16">
        <v>0</v>
      </c>
      <c r="R489" s="19">
        <v>1</v>
      </c>
      <c r="S489" s="19">
        <v>2</v>
      </c>
      <c r="T489" s="19">
        <v>3</v>
      </c>
      <c r="U489" s="19">
        <v>4</v>
      </c>
      <c r="V489" s="19">
        <v>5</v>
      </c>
      <c r="W489" s="17" t="s">
        <v>5</v>
      </c>
      <c r="X489" s="23">
        <v>0</v>
      </c>
      <c r="Y489" s="21">
        <v>1</v>
      </c>
      <c r="Z489" s="21">
        <v>2</v>
      </c>
      <c r="AA489" s="21">
        <v>3</v>
      </c>
      <c r="AB489" s="21">
        <v>4</v>
      </c>
      <c r="AC489" s="21">
        <v>5</v>
      </c>
      <c r="AD489" s="24" t="s">
        <v>5</v>
      </c>
      <c r="AE489" s="42"/>
      <c r="AF489" s="32"/>
      <c r="AG489" s="33"/>
      <c r="AI489" s="33"/>
    </row>
    <row r="490" spans="1:35" x14ac:dyDescent="0.35">
      <c r="A490" s="107"/>
      <c r="B490" s="4" t="s">
        <v>13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5</v>
      </c>
      <c r="I490" s="11">
        <v>5</v>
      </c>
      <c r="J490" s="10"/>
      <c r="K490" s="11"/>
      <c r="L490" s="11"/>
      <c r="M490" s="11"/>
      <c r="N490" s="11"/>
      <c r="O490" s="11"/>
      <c r="P490" s="12"/>
      <c r="Q490" s="10"/>
      <c r="R490" s="11"/>
      <c r="S490" s="11"/>
      <c r="T490" s="11"/>
      <c r="U490" s="11"/>
      <c r="V490" s="11"/>
      <c r="W490" s="12"/>
      <c r="X490" s="10">
        <f>C490+J490+Q490</f>
        <v>0</v>
      </c>
      <c r="Y490" s="11">
        <f t="shared" ref="Y490" si="1045">D490+K490+R490</f>
        <v>0</v>
      </c>
      <c r="Z490" s="11">
        <f t="shared" ref="Z490" si="1046">E490+L490+S490</f>
        <v>0</v>
      </c>
      <c r="AA490" s="11">
        <f t="shared" ref="AA490" si="1047">F490+M490+T490</f>
        <v>0</v>
      </c>
      <c r="AB490" s="11">
        <f t="shared" ref="AB490" si="1048">G490+N490+U490</f>
        <v>0</v>
      </c>
      <c r="AC490" s="11">
        <f t="shared" ref="AC490" si="1049">H490+O490+V490</f>
        <v>5</v>
      </c>
      <c r="AD490" s="12">
        <f t="shared" ref="AD490" si="1050">SUM(X490:AC490)</f>
        <v>5</v>
      </c>
      <c r="AE490" s="11"/>
      <c r="AF490" s="32">
        <f>(Y490*1+Z490*2+AA490*3+AB490*4+AC490*5)/AD490</f>
        <v>5</v>
      </c>
      <c r="AG490" s="33">
        <f t="shared" si="978"/>
        <v>1</v>
      </c>
      <c r="AH490">
        <f>(Y490*1+Z490*2+AA490*3+AB490*4+AC490*5)/(AD490-X490)</f>
        <v>5</v>
      </c>
      <c r="AI490" s="33">
        <f t="shared" si="979"/>
        <v>1</v>
      </c>
    </row>
    <row r="491" spans="1:35" x14ac:dyDescent="0.35">
      <c r="A491" s="107"/>
      <c r="B491" s="2" t="s">
        <v>14</v>
      </c>
      <c r="C491" s="11">
        <v>0</v>
      </c>
      <c r="D491" s="11">
        <v>0</v>
      </c>
      <c r="E491" s="11">
        <v>0</v>
      </c>
      <c r="F491" s="11">
        <v>0</v>
      </c>
      <c r="G491" s="11">
        <v>1</v>
      </c>
      <c r="H491" s="11">
        <v>4</v>
      </c>
      <c r="I491" s="11">
        <v>5</v>
      </c>
      <c r="J491" s="10"/>
      <c r="K491" s="11"/>
      <c r="L491" s="11"/>
      <c r="M491" s="11"/>
      <c r="N491" s="11"/>
      <c r="O491" s="11"/>
      <c r="P491" s="12"/>
      <c r="Q491" s="10"/>
      <c r="R491" s="11"/>
      <c r="S491" s="11"/>
      <c r="T491" s="11"/>
      <c r="U491" s="11"/>
      <c r="V491" s="11"/>
      <c r="W491" s="12"/>
      <c r="X491" s="10">
        <f t="shared" ref="X491:X493" si="1051">C491+J491+Q491</f>
        <v>0</v>
      </c>
      <c r="Y491" s="11">
        <f t="shared" ref="Y491:Y493" si="1052">D491+K491+R491</f>
        <v>0</v>
      </c>
      <c r="Z491" s="11">
        <f t="shared" ref="Z491:Z493" si="1053">E491+L491+S491</f>
        <v>0</v>
      </c>
      <c r="AA491" s="11">
        <f t="shared" ref="AA491:AA493" si="1054">F491+M491+T491</f>
        <v>0</v>
      </c>
      <c r="AB491" s="11">
        <f t="shared" ref="AB491:AB493" si="1055">G491+N491+U491</f>
        <v>1</v>
      </c>
      <c r="AC491" s="11">
        <f t="shared" ref="AC491:AC493" si="1056">H491+O491+V491</f>
        <v>4</v>
      </c>
      <c r="AD491" s="12">
        <f t="shared" ref="AD491:AD493" si="1057">SUM(X491:AC491)</f>
        <v>5</v>
      </c>
      <c r="AE491" s="11"/>
      <c r="AF491" s="32">
        <f>(Y491*1+Z491*2+AA491*3+AB491*4+AC491*5)/AD491</f>
        <v>4.8</v>
      </c>
      <c r="AG491" s="33">
        <f t="shared" si="978"/>
        <v>0.96</v>
      </c>
      <c r="AH491">
        <f>(Y491*1+Z491*2+AA491*3+AB491*4+AC491*5)/(AD491-X491)</f>
        <v>4.8</v>
      </c>
      <c r="AI491" s="33">
        <f t="shared" si="979"/>
        <v>0.96</v>
      </c>
    </row>
    <row r="492" spans="1:35" x14ac:dyDescent="0.35">
      <c r="A492" s="107"/>
      <c r="B492" s="5" t="s">
        <v>15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5</v>
      </c>
      <c r="I492" s="11">
        <v>5</v>
      </c>
      <c r="J492" s="10"/>
      <c r="K492" s="11"/>
      <c r="L492" s="11"/>
      <c r="M492" s="11"/>
      <c r="N492" s="11"/>
      <c r="O492" s="11"/>
      <c r="P492" s="12"/>
      <c r="Q492" s="10"/>
      <c r="R492" s="11"/>
      <c r="S492" s="11"/>
      <c r="T492" s="11"/>
      <c r="U492" s="11"/>
      <c r="V492" s="11"/>
      <c r="W492" s="12"/>
      <c r="X492" s="10">
        <f t="shared" si="1051"/>
        <v>0</v>
      </c>
      <c r="Y492" s="11">
        <f t="shared" si="1052"/>
        <v>0</v>
      </c>
      <c r="Z492" s="11">
        <f t="shared" si="1053"/>
        <v>0</v>
      </c>
      <c r="AA492" s="11">
        <f t="shared" si="1054"/>
        <v>0</v>
      </c>
      <c r="AB492" s="11">
        <f t="shared" si="1055"/>
        <v>0</v>
      </c>
      <c r="AC492" s="11">
        <f t="shared" si="1056"/>
        <v>5</v>
      </c>
      <c r="AD492" s="12">
        <f t="shared" si="1057"/>
        <v>5</v>
      </c>
      <c r="AE492" s="11"/>
      <c r="AF492" s="32">
        <f>(Y492*1+Z492*2+AA492*3+AB492*4+AC492*5)/AD492</f>
        <v>5</v>
      </c>
      <c r="AG492" s="33">
        <f t="shared" si="978"/>
        <v>1</v>
      </c>
      <c r="AH492">
        <f>(Y492*1+Z492*2+AA492*3+AB492*4+AC492*5)/(AD492-X492)</f>
        <v>5</v>
      </c>
      <c r="AI492" s="33">
        <f t="shared" si="979"/>
        <v>1</v>
      </c>
    </row>
    <row r="493" spans="1:35" ht="15" thickBot="1" x14ac:dyDescent="0.4">
      <c r="A493" s="107"/>
      <c r="B493" s="3" t="s">
        <v>16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5</v>
      </c>
      <c r="I493" s="11">
        <v>5</v>
      </c>
      <c r="J493" s="10"/>
      <c r="K493" s="11"/>
      <c r="L493" s="11"/>
      <c r="M493" s="11"/>
      <c r="N493" s="11"/>
      <c r="O493" s="11"/>
      <c r="P493" s="12"/>
      <c r="Q493" s="10"/>
      <c r="R493" s="11"/>
      <c r="S493" s="11"/>
      <c r="T493" s="11"/>
      <c r="U493" s="11"/>
      <c r="V493" s="11"/>
      <c r="W493" s="12"/>
      <c r="X493" s="10">
        <f t="shared" si="1051"/>
        <v>0</v>
      </c>
      <c r="Y493" s="11">
        <f t="shared" si="1052"/>
        <v>0</v>
      </c>
      <c r="Z493" s="11">
        <f t="shared" si="1053"/>
        <v>0</v>
      </c>
      <c r="AA493" s="11">
        <f t="shared" si="1054"/>
        <v>0</v>
      </c>
      <c r="AB493" s="11">
        <f t="shared" si="1055"/>
        <v>0</v>
      </c>
      <c r="AC493" s="11">
        <f t="shared" si="1056"/>
        <v>5</v>
      </c>
      <c r="AD493" s="12">
        <f t="shared" si="1057"/>
        <v>5</v>
      </c>
      <c r="AE493" s="11"/>
      <c r="AF493" s="32">
        <f>(Y493*1+Z493*2+AA493*3+AB493*4+AC493*5)/AD493</f>
        <v>5</v>
      </c>
      <c r="AG493" s="33">
        <f t="shared" si="978"/>
        <v>1</v>
      </c>
      <c r="AH493">
        <f>(Y493*1+Z493*2+AA493*3+AB493*4+AC493*5)/(AD493-X493)</f>
        <v>5</v>
      </c>
      <c r="AI493" s="33">
        <f t="shared" si="979"/>
        <v>1</v>
      </c>
    </row>
    <row r="494" spans="1:35" x14ac:dyDescent="0.35">
      <c r="A494" s="107"/>
      <c r="B494" s="103" t="s">
        <v>17</v>
      </c>
      <c r="C494" s="105" t="s">
        <v>2</v>
      </c>
      <c r="D494" s="101"/>
      <c r="E494" s="101"/>
      <c r="F494" s="101"/>
      <c r="G494" s="101"/>
      <c r="H494" s="101"/>
      <c r="I494" s="106"/>
      <c r="J494" s="100" t="s">
        <v>3</v>
      </c>
      <c r="K494" s="101"/>
      <c r="L494" s="101"/>
      <c r="M494" s="101"/>
      <c r="N494" s="101"/>
      <c r="O494" s="101"/>
      <c r="P494" s="102"/>
      <c r="Q494" s="100" t="s">
        <v>4</v>
      </c>
      <c r="R494" s="101"/>
      <c r="S494" s="101"/>
      <c r="T494" s="101"/>
      <c r="U494" s="101"/>
      <c r="V494" s="101"/>
      <c r="W494" s="102"/>
      <c r="X494" s="122" t="s">
        <v>19</v>
      </c>
      <c r="Y494" s="123"/>
      <c r="Z494" s="123"/>
      <c r="AA494" s="123"/>
      <c r="AB494" s="123"/>
      <c r="AC494" s="123"/>
      <c r="AD494" s="124"/>
      <c r="AE494" s="42"/>
      <c r="AF494" s="32"/>
      <c r="AG494" s="33"/>
      <c r="AI494" s="33"/>
    </row>
    <row r="495" spans="1:35" ht="15" thickBot="1" x14ac:dyDescent="0.4">
      <c r="A495" s="107"/>
      <c r="B495" s="104"/>
      <c r="C495" s="18">
        <v>0</v>
      </c>
      <c r="D495" s="19">
        <v>1</v>
      </c>
      <c r="E495" s="19">
        <v>2</v>
      </c>
      <c r="F495" s="19">
        <v>3</v>
      </c>
      <c r="G495" s="19">
        <v>4</v>
      </c>
      <c r="H495" s="19">
        <v>5</v>
      </c>
      <c r="I495" s="22" t="s">
        <v>5</v>
      </c>
      <c r="J495" s="16">
        <v>0</v>
      </c>
      <c r="K495" s="19">
        <v>1</v>
      </c>
      <c r="L495" s="19">
        <v>2</v>
      </c>
      <c r="M495" s="19">
        <v>3</v>
      </c>
      <c r="N495" s="19">
        <v>4</v>
      </c>
      <c r="O495" s="19">
        <v>5</v>
      </c>
      <c r="P495" s="17" t="s">
        <v>5</v>
      </c>
      <c r="Q495" s="16">
        <v>0</v>
      </c>
      <c r="R495" s="19">
        <v>1</v>
      </c>
      <c r="S495" s="19">
        <v>2</v>
      </c>
      <c r="T495" s="19">
        <v>3</v>
      </c>
      <c r="U495" s="19">
        <v>4</v>
      </c>
      <c r="V495" s="19">
        <v>5</v>
      </c>
      <c r="W495" s="17" t="s">
        <v>5</v>
      </c>
      <c r="X495" s="23">
        <v>0</v>
      </c>
      <c r="Y495" s="21">
        <v>1</v>
      </c>
      <c r="Z495" s="21">
        <v>2</v>
      </c>
      <c r="AA495" s="21">
        <v>3</v>
      </c>
      <c r="AB495" s="21">
        <v>4</v>
      </c>
      <c r="AC495" s="21">
        <v>5</v>
      </c>
      <c r="AD495" s="24" t="s">
        <v>5</v>
      </c>
      <c r="AE495" s="42"/>
      <c r="AF495" s="32"/>
      <c r="AG495" s="33"/>
      <c r="AI495" s="33"/>
    </row>
    <row r="496" spans="1:35" ht="15" thickBot="1" x14ac:dyDescent="0.4">
      <c r="A496" s="108"/>
      <c r="B496" s="6" t="s">
        <v>18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5</v>
      </c>
      <c r="I496" s="14">
        <v>5</v>
      </c>
      <c r="J496" s="13"/>
      <c r="K496" s="14"/>
      <c r="L496" s="14"/>
      <c r="M496" s="14"/>
      <c r="N496" s="14"/>
      <c r="O496" s="14"/>
      <c r="P496" s="15"/>
      <c r="Q496" s="13"/>
      <c r="R496" s="14"/>
      <c r="S496" s="14"/>
      <c r="T496" s="14"/>
      <c r="U496" s="14"/>
      <c r="V496" s="14"/>
      <c r="W496" s="15"/>
      <c r="X496" s="13">
        <f>C496+J496+Q496</f>
        <v>0</v>
      </c>
      <c r="Y496" s="14">
        <f t="shared" ref="Y496" si="1058">D496+K496+R496</f>
        <v>0</v>
      </c>
      <c r="Z496" s="14">
        <f t="shared" ref="Z496" si="1059">E496+L496+S496</f>
        <v>0</v>
      </c>
      <c r="AA496" s="14">
        <f t="shared" ref="AA496" si="1060">F496+M496+T496</f>
        <v>0</v>
      </c>
      <c r="AB496" s="14">
        <f t="shared" ref="AB496" si="1061">G496+N496+U496</f>
        <v>0</v>
      </c>
      <c r="AC496" s="14">
        <f t="shared" ref="AC496" si="1062">H496+O496+V496</f>
        <v>5</v>
      </c>
      <c r="AD496" s="15">
        <f t="shared" ref="AD496" si="1063">SUM(X496:AC496)</f>
        <v>5</v>
      </c>
      <c r="AE496" s="11"/>
      <c r="AF496" s="32">
        <f>(Y496*1+Z496*2+AA496*3+AB496*4+AC496*5)/AD496</f>
        <v>5</v>
      </c>
      <c r="AG496" s="33">
        <f t="shared" si="978"/>
        <v>1</v>
      </c>
      <c r="AH496">
        <f>(Y496*1+Z496*2+AA496*3+AB496*4+AC496*5)/(AD496-X496)</f>
        <v>5</v>
      </c>
      <c r="AI496" s="33">
        <f t="shared" si="979"/>
        <v>1</v>
      </c>
    </row>
    <row r="497" spans="1:35" x14ac:dyDescent="0.35">
      <c r="A497" s="116" t="s">
        <v>0</v>
      </c>
      <c r="B497" s="118" t="s">
        <v>1</v>
      </c>
      <c r="C497" s="120" t="s">
        <v>2</v>
      </c>
      <c r="D497" s="110"/>
      <c r="E497" s="110"/>
      <c r="F497" s="110"/>
      <c r="G497" s="110"/>
      <c r="H497" s="110"/>
      <c r="I497" s="121"/>
      <c r="J497" s="109" t="s">
        <v>3</v>
      </c>
      <c r="K497" s="110"/>
      <c r="L497" s="110"/>
      <c r="M497" s="110"/>
      <c r="N497" s="110"/>
      <c r="O497" s="110"/>
      <c r="P497" s="111"/>
      <c r="Q497" s="109" t="s">
        <v>4</v>
      </c>
      <c r="R497" s="110"/>
      <c r="S497" s="110"/>
      <c r="T497" s="110"/>
      <c r="U497" s="110"/>
      <c r="V497" s="110"/>
      <c r="W497" s="111"/>
      <c r="X497" s="112" t="s">
        <v>19</v>
      </c>
      <c r="Y497" s="113"/>
      <c r="Z497" s="113"/>
      <c r="AA497" s="113"/>
      <c r="AB497" s="113"/>
      <c r="AC497" s="113"/>
      <c r="AD497" s="114"/>
      <c r="AE497" s="42"/>
      <c r="AF497" s="32"/>
      <c r="AG497" s="33"/>
      <c r="AI497" s="33"/>
    </row>
    <row r="498" spans="1:35" ht="15" thickBot="1" x14ac:dyDescent="0.4">
      <c r="A498" s="117"/>
      <c r="B498" s="119"/>
      <c r="C498" s="18">
        <v>0</v>
      </c>
      <c r="D498" s="19">
        <v>1</v>
      </c>
      <c r="E498" s="19">
        <v>2</v>
      </c>
      <c r="F498" s="19">
        <v>3</v>
      </c>
      <c r="G498" s="19">
        <v>4</v>
      </c>
      <c r="H498" s="19">
        <v>5</v>
      </c>
      <c r="I498" s="22" t="s">
        <v>5</v>
      </c>
      <c r="J498" s="16">
        <v>0</v>
      </c>
      <c r="K498" s="19">
        <v>1</v>
      </c>
      <c r="L498" s="19">
        <v>2</v>
      </c>
      <c r="M498" s="19">
        <v>3</v>
      </c>
      <c r="N498" s="19">
        <v>4</v>
      </c>
      <c r="O498" s="19">
        <v>5</v>
      </c>
      <c r="P498" s="17" t="s">
        <v>5</v>
      </c>
      <c r="Q498" s="16">
        <v>0</v>
      </c>
      <c r="R498" s="19">
        <v>1</v>
      </c>
      <c r="S498" s="19">
        <v>2</v>
      </c>
      <c r="T498" s="19">
        <v>3</v>
      </c>
      <c r="U498" s="19">
        <v>4</v>
      </c>
      <c r="V498" s="19">
        <v>5</v>
      </c>
      <c r="W498" s="17" t="s">
        <v>5</v>
      </c>
      <c r="X498" s="23">
        <v>0</v>
      </c>
      <c r="Y498" s="21">
        <v>1</v>
      </c>
      <c r="Z498" s="21">
        <v>2</v>
      </c>
      <c r="AA498" s="21">
        <v>3</v>
      </c>
      <c r="AB498" s="21">
        <v>4</v>
      </c>
      <c r="AC498" s="21">
        <v>5</v>
      </c>
      <c r="AD498" s="24" t="s">
        <v>5</v>
      </c>
      <c r="AE498" s="42"/>
      <c r="AF498" s="32"/>
      <c r="AG498" s="33"/>
      <c r="AI498" s="33"/>
    </row>
    <row r="499" spans="1:35" x14ac:dyDescent="0.35">
      <c r="A499" s="107" t="s">
        <v>40</v>
      </c>
      <c r="B499" s="1" t="s">
        <v>7</v>
      </c>
      <c r="C499" s="11"/>
      <c r="D499" s="11"/>
      <c r="E499" s="11"/>
      <c r="F499" s="11"/>
      <c r="G499" s="11"/>
      <c r="H499" s="11"/>
      <c r="I499" s="11"/>
      <c r="J499" s="10">
        <v>2</v>
      </c>
      <c r="K499" s="11">
        <v>0</v>
      </c>
      <c r="L499" s="11">
        <v>0</v>
      </c>
      <c r="M499" s="11">
        <v>0</v>
      </c>
      <c r="N499" s="11">
        <v>2</v>
      </c>
      <c r="O499" s="11">
        <v>9</v>
      </c>
      <c r="P499" s="12">
        <f>SUM(J499:O499)</f>
        <v>13</v>
      </c>
      <c r="Q499" s="10"/>
      <c r="R499" s="11"/>
      <c r="S499" s="11"/>
      <c r="T499" s="11"/>
      <c r="U499" s="11"/>
      <c r="V499" s="11"/>
      <c r="W499" s="12"/>
      <c r="X499" s="10">
        <f>C499+J499+Q499</f>
        <v>2</v>
      </c>
      <c r="Y499" s="11">
        <f t="shared" ref="Y499" si="1064">D499+K499+R499</f>
        <v>0</v>
      </c>
      <c r="Z499" s="11">
        <f t="shared" ref="Z499" si="1065">E499+L499+S499</f>
        <v>0</v>
      </c>
      <c r="AA499" s="11">
        <f t="shared" ref="AA499" si="1066">F499+M499+T499</f>
        <v>0</v>
      </c>
      <c r="AB499" s="11">
        <f t="shared" ref="AB499" si="1067">G499+N499+U499</f>
        <v>2</v>
      </c>
      <c r="AC499" s="11">
        <f t="shared" ref="AC499" si="1068">H499+O499+V499</f>
        <v>9</v>
      </c>
      <c r="AD499" s="12">
        <f t="shared" ref="AD499" si="1069">SUM(X499:AC499)</f>
        <v>13</v>
      </c>
      <c r="AE499" s="11"/>
      <c r="AF499" s="32">
        <f>(Y499*1+Z499*2+AA499*3+AB499*4+AC499*5)/AD499</f>
        <v>4.0769230769230766</v>
      </c>
      <c r="AG499" s="33">
        <f t="shared" si="978"/>
        <v>0.81538461538461537</v>
      </c>
      <c r="AH499">
        <f>(Y499*1+Z499*2+AA499*3+AB499*4+AC499*5)/(AD499-X499)</f>
        <v>4.8181818181818183</v>
      </c>
      <c r="AI499" s="33">
        <f t="shared" si="979"/>
        <v>0.96363636363636362</v>
      </c>
    </row>
    <row r="500" spans="1:35" x14ac:dyDescent="0.35">
      <c r="A500" s="107"/>
      <c r="B500" s="2" t="s">
        <v>8</v>
      </c>
      <c r="C500" s="11"/>
      <c r="D500" s="11"/>
      <c r="E500" s="11"/>
      <c r="F500" s="11"/>
      <c r="G500" s="11"/>
      <c r="H500" s="11"/>
      <c r="I500" s="11"/>
      <c r="J500" s="10">
        <v>2</v>
      </c>
      <c r="K500" s="11">
        <v>0</v>
      </c>
      <c r="L500" s="11">
        <v>0</v>
      </c>
      <c r="M500" s="11">
        <v>0</v>
      </c>
      <c r="N500" s="11">
        <v>2</v>
      </c>
      <c r="O500" s="11">
        <v>9</v>
      </c>
      <c r="P500" s="12">
        <f t="shared" ref="P500:P503" si="1070">SUM(J500:O500)</f>
        <v>13</v>
      </c>
      <c r="Q500" s="10"/>
      <c r="R500" s="11"/>
      <c r="S500" s="11"/>
      <c r="T500" s="11"/>
      <c r="U500" s="11"/>
      <c r="V500" s="11"/>
      <c r="W500" s="12"/>
      <c r="X500" s="10">
        <f t="shared" ref="X500:X503" si="1071">C500+J500+Q500</f>
        <v>2</v>
      </c>
      <c r="Y500" s="11">
        <f t="shared" ref="Y500:Y503" si="1072">D500+K500+R500</f>
        <v>0</v>
      </c>
      <c r="Z500" s="11">
        <f t="shared" ref="Z500:Z503" si="1073">E500+L500+S500</f>
        <v>0</v>
      </c>
      <c r="AA500" s="11">
        <f t="shared" ref="AA500:AA503" si="1074">F500+M500+T500</f>
        <v>0</v>
      </c>
      <c r="AB500" s="11">
        <f t="shared" ref="AB500:AB503" si="1075">G500+N500+U500</f>
        <v>2</v>
      </c>
      <c r="AC500" s="11">
        <f t="shared" ref="AC500:AC503" si="1076">H500+O500+V500</f>
        <v>9</v>
      </c>
      <c r="AD500" s="12">
        <f t="shared" ref="AD500:AD503" si="1077">SUM(X500:AC500)</f>
        <v>13</v>
      </c>
      <c r="AE500" s="11"/>
      <c r="AF500" s="32">
        <f>(Y500*1+Z500*2+AA500*3+AB500*4+AC500*5)/AD500</f>
        <v>4.0769230769230766</v>
      </c>
      <c r="AG500" s="33">
        <f t="shared" si="978"/>
        <v>0.81538461538461537</v>
      </c>
      <c r="AH500">
        <f>(Y500*1+Z500*2+AA500*3+AB500*4+AC500*5)/(AD500-X500)</f>
        <v>4.8181818181818183</v>
      </c>
      <c r="AI500" s="33">
        <f t="shared" si="979"/>
        <v>0.96363636363636362</v>
      </c>
    </row>
    <row r="501" spans="1:35" x14ac:dyDescent="0.35">
      <c r="A501" s="107"/>
      <c r="B501" s="2" t="s">
        <v>9</v>
      </c>
      <c r="C501" s="11"/>
      <c r="D501" s="11"/>
      <c r="E501" s="11"/>
      <c r="F501" s="11"/>
      <c r="G501" s="11"/>
      <c r="H501" s="11"/>
      <c r="I501" s="11"/>
      <c r="J501" s="10">
        <v>2</v>
      </c>
      <c r="K501" s="11">
        <v>0</v>
      </c>
      <c r="L501" s="11">
        <v>0</v>
      </c>
      <c r="M501" s="11">
        <v>0</v>
      </c>
      <c r="N501" s="11">
        <v>1</v>
      </c>
      <c r="O501" s="11">
        <v>10</v>
      </c>
      <c r="P501" s="12">
        <f t="shared" si="1070"/>
        <v>13</v>
      </c>
      <c r="Q501" s="10"/>
      <c r="R501" s="11"/>
      <c r="S501" s="11"/>
      <c r="T501" s="11"/>
      <c r="U501" s="11"/>
      <c r="V501" s="11"/>
      <c r="W501" s="12"/>
      <c r="X501" s="10">
        <f t="shared" si="1071"/>
        <v>2</v>
      </c>
      <c r="Y501" s="11">
        <f t="shared" si="1072"/>
        <v>0</v>
      </c>
      <c r="Z501" s="11">
        <f t="shared" si="1073"/>
        <v>0</v>
      </c>
      <c r="AA501" s="11">
        <f t="shared" si="1074"/>
        <v>0</v>
      </c>
      <c r="AB501" s="11">
        <f t="shared" si="1075"/>
        <v>1</v>
      </c>
      <c r="AC501" s="11">
        <f t="shared" si="1076"/>
        <v>10</v>
      </c>
      <c r="AD501" s="12">
        <f t="shared" si="1077"/>
        <v>13</v>
      </c>
      <c r="AE501" s="11"/>
      <c r="AF501" s="32">
        <f>(Y501*1+Z501*2+AA501*3+AB501*4+AC501*5)/AD501</f>
        <v>4.1538461538461542</v>
      </c>
      <c r="AG501" s="33">
        <f t="shared" si="978"/>
        <v>0.83076923076923082</v>
      </c>
      <c r="AH501">
        <f>(Y501*1+Z501*2+AA501*3+AB501*4+AC501*5)/(AD501-X501)</f>
        <v>4.9090909090909092</v>
      </c>
      <c r="AI501" s="33">
        <f t="shared" si="979"/>
        <v>0.98181818181818181</v>
      </c>
    </row>
    <row r="502" spans="1:35" x14ac:dyDescent="0.35">
      <c r="A502" s="107"/>
      <c r="B502" s="2" t="s">
        <v>10</v>
      </c>
      <c r="C502" s="11"/>
      <c r="D502" s="11"/>
      <c r="E502" s="11"/>
      <c r="F502" s="11"/>
      <c r="G502" s="11"/>
      <c r="H502" s="11"/>
      <c r="I502" s="11"/>
      <c r="J502" s="10">
        <v>2</v>
      </c>
      <c r="K502" s="11">
        <v>0</v>
      </c>
      <c r="L502" s="11">
        <v>0</v>
      </c>
      <c r="M502" s="11">
        <v>0</v>
      </c>
      <c r="N502" s="11">
        <v>2</v>
      </c>
      <c r="O502" s="11">
        <v>9</v>
      </c>
      <c r="P502" s="12">
        <f t="shared" si="1070"/>
        <v>13</v>
      </c>
      <c r="Q502" s="10"/>
      <c r="R502" s="11"/>
      <c r="S502" s="11"/>
      <c r="T502" s="11"/>
      <c r="U502" s="11"/>
      <c r="V502" s="11"/>
      <c r="W502" s="12"/>
      <c r="X502" s="10">
        <f t="shared" si="1071"/>
        <v>2</v>
      </c>
      <c r="Y502" s="11">
        <f t="shared" si="1072"/>
        <v>0</v>
      </c>
      <c r="Z502" s="11">
        <f t="shared" si="1073"/>
        <v>0</v>
      </c>
      <c r="AA502" s="11">
        <f t="shared" si="1074"/>
        <v>0</v>
      </c>
      <c r="AB502" s="11">
        <f t="shared" si="1075"/>
        <v>2</v>
      </c>
      <c r="AC502" s="11">
        <f t="shared" si="1076"/>
        <v>9</v>
      </c>
      <c r="AD502" s="12">
        <f t="shared" si="1077"/>
        <v>13</v>
      </c>
      <c r="AE502" s="11"/>
      <c r="AF502" s="32">
        <f>(Y502*1+Z502*2+AA502*3+AB502*4+AC502*5)/AD502</f>
        <v>4.0769230769230766</v>
      </c>
      <c r="AG502" s="33">
        <f t="shared" si="978"/>
        <v>0.81538461538461537</v>
      </c>
      <c r="AH502">
        <f>(Y502*1+Z502*2+AA502*3+AB502*4+AC502*5)/(AD502-X502)</f>
        <v>4.8181818181818183</v>
      </c>
      <c r="AI502" s="33">
        <f t="shared" si="979"/>
        <v>0.96363636363636362</v>
      </c>
    </row>
    <row r="503" spans="1:35" ht="15" thickBot="1" x14ac:dyDescent="0.4">
      <c r="A503" s="107"/>
      <c r="B503" s="3" t="s">
        <v>11</v>
      </c>
      <c r="C503" s="11"/>
      <c r="D503" s="11"/>
      <c r="E503" s="11"/>
      <c r="F503" s="11"/>
      <c r="G503" s="11"/>
      <c r="H503" s="11"/>
      <c r="I503" s="11"/>
      <c r="J503" s="10">
        <v>2</v>
      </c>
      <c r="K503" s="11">
        <v>0</v>
      </c>
      <c r="L503" s="11">
        <v>0</v>
      </c>
      <c r="M503" s="11">
        <v>1</v>
      </c>
      <c r="N503" s="11">
        <v>1</v>
      </c>
      <c r="O503" s="11">
        <v>9</v>
      </c>
      <c r="P503" s="12">
        <f t="shared" si="1070"/>
        <v>13</v>
      </c>
      <c r="Q503" s="10"/>
      <c r="R503" s="11"/>
      <c r="S503" s="11"/>
      <c r="T503" s="11"/>
      <c r="U503" s="11"/>
      <c r="V503" s="11"/>
      <c r="W503" s="12"/>
      <c r="X503" s="10">
        <f t="shared" si="1071"/>
        <v>2</v>
      </c>
      <c r="Y503" s="11">
        <f t="shared" si="1072"/>
        <v>0</v>
      </c>
      <c r="Z503" s="11">
        <f t="shared" si="1073"/>
        <v>0</v>
      </c>
      <c r="AA503" s="11">
        <f t="shared" si="1074"/>
        <v>1</v>
      </c>
      <c r="AB503" s="11">
        <f t="shared" si="1075"/>
        <v>1</v>
      </c>
      <c r="AC503" s="11">
        <f t="shared" si="1076"/>
        <v>9</v>
      </c>
      <c r="AD503" s="12">
        <f t="shared" si="1077"/>
        <v>13</v>
      </c>
      <c r="AE503" s="11"/>
      <c r="AF503" s="32">
        <f>(Y503*1+Z503*2+AA503*3+AB503*4+AC503*5)/AD503</f>
        <v>4</v>
      </c>
      <c r="AG503" s="33">
        <f t="shared" si="978"/>
        <v>0.8</v>
      </c>
      <c r="AH503">
        <f>(Y503*1+Z503*2+AA503*3+AB503*4+AC503*5)/(AD503-X503)</f>
        <v>4.7272727272727275</v>
      </c>
      <c r="AI503" s="33">
        <f t="shared" si="979"/>
        <v>0.94545454545454555</v>
      </c>
    </row>
    <row r="504" spans="1:35" x14ac:dyDescent="0.35">
      <c r="A504" s="107"/>
      <c r="B504" s="115" t="s">
        <v>12</v>
      </c>
      <c r="C504" s="105" t="s">
        <v>2</v>
      </c>
      <c r="D504" s="101"/>
      <c r="E504" s="101"/>
      <c r="F504" s="101"/>
      <c r="G504" s="101"/>
      <c r="H504" s="101"/>
      <c r="I504" s="106"/>
      <c r="J504" s="100" t="s">
        <v>3</v>
      </c>
      <c r="K504" s="101"/>
      <c r="L504" s="101"/>
      <c r="M504" s="101"/>
      <c r="N504" s="101"/>
      <c r="O504" s="101"/>
      <c r="P504" s="102"/>
      <c r="Q504" s="100" t="s">
        <v>4</v>
      </c>
      <c r="R504" s="101"/>
      <c r="S504" s="101"/>
      <c r="T504" s="101"/>
      <c r="U504" s="101"/>
      <c r="V504" s="101"/>
      <c r="W504" s="102"/>
      <c r="X504" s="122" t="s">
        <v>19</v>
      </c>
      <c r="Y504" s="123"/>
      <c r="Z504" s="123"/>
      <c r="AA504" s="123"/>
      <c r="AB504" s="123"/>
      <c r="AC504" s="123"/>
      <c r="AD504" s="124"/>
      <c r="AE504" s="42"/>
      <c r="AF504" s="32"/>
      <c r="AG504" s="33"/>
      <c r="AI504" s="33"/>
    </row>
    <row r="505" spans="1:35" ht="15" thickBot="1" x14ac:dyDescent="0.4">
      <c r="A505" s="107"/>
      <c r="B505" s="115"/>
      <c r="C505" s="7">
        <v>0</v>
      </c>
      <c r="D505" s="8">
        <v>1</v>
      </c>
      <c r="E505" s="8">
        <v>2</v>
      </c>
      <c r="F505" s="8">
        <v>3</v>
      </c>
      <c r="G505" s="8">
        <v>4</v>
      </c>
      <c r="H505" s="8">
        <v>5</v>
      </c>
      <c r="I505" s="25" t="s">
        <v>5</v>
      </c>
      <c r="J505" s="16">
        <v>0</v>
      </c>
      <c r="K505" s="19">
        <v>1</v>
      </c>
      <c r="L505" s="19">
        <v>2</v>
      </c>
      <c r="M505" s="19">
        <v>3</v>
      </c>
      <c r="N505" s="19">
        <v>4</v>
      </c>
      <c r="O505" s="19">
        <v>5</v>
      </c>
      <c r="P505" s="17" t="s">
        <v>5</v>
      </c>
      <c r="Q505" s="16">
        <v>0</v>
      </c>
      <c r="R505" s="19">
        <v>1</v>
      </c>
      <c r="S505" s="19">
        <v>2</v>
      </c>
      <c r="T505" s="19">
        <v>3</v>
      </c>
      <c r="U505" s="19">
        <v>4</v>
      </c>
      <c r="V505" s="19">
        <v>5</v>
      </c>
      <c r="W505" s="17" t="s">
        <v>5</v>
      </c>
      <c r="X505" s="23">
        <v>0</v>
      </c>
      <c r="Y505" s="21">
        <v>1</v>
      </c>
      <c r="Z505" s="21">
        <v>2</v>
      </c>
      <c r="AA505" s="21">
        <v>3</v>
      </c>
      <c r="AB505" s="21">
        <v>4</v>
      </c>
      <c r="AC505" s="21">
        <v>5</v>
      </c>
      <c r="AD505" s="24" t="s">
        <v>5</v>
      </c>
      <c r="AE505" s="42"/>
      <c r="AF505" s="32"/>
      <c r="AG505" s="33"/>
      <c r="AI505" s="33"/>
    </row>
    <row r="506" spans="1:35" x14ac:dyDescent="0.35">
      <c r="A506" s="107"/>
      <c r="B506" s="4" t="s">
        <v>13</v>
      </c>
      <c r="C506" s="11"/>
      <c r="D506" s="11"/>
      <c r="E506" s="11"/>
      <c r="F506" s="11"/>
      <c r="G506" s="11"/>
      <c r="H506" s="11"/>
      <c r="I506" s="11"/>
      <c r="J506" s="10">
        <v>2</v>
      </c>
      <c r="K506" s="11">
        <v>0</v>
      </c>
      <c r="L506" s="11">
        <v>0</v>
      </c>
      <c r="M506" s="11">
        <v>0</v>
      </c>
      <c r="N506" s="11">
        <v>1</v>
      </c>
      <c r="O506" s="11">
        <v>10</v>
      </c>
      <c r="P506" s="12">
        <f t="shared" ref="P506:P509" si="1078">SUM(J506:O506)</f>
        <v>13</v>
      </c>
      <c r="Q506" s="10"/>
      <c r="R506" s="11"/>
      <c r="S506" s="11"/>
      <c r="T506" s="11"/>
      <c r="U506" s="11"/>
      <c r="V506" s="11"/>
      <c r="W506" s="12"/>
      <c r="X506" s="10">
        <f>C506+J506+Q506</f>
        <v>2</v>
      </c>
      <c r="Y506" s="11">
        <f t="shared" ref="Y506" si="1079">D506+K506+R506</f>
        <v>0</v>
      </c>
      <c r="Z506" s="11">
        <f t="shared" ref="Z506" si="1080">E506+L506+S506</f>
        <v>0</v>
      </c>
      <c r="AA506" s="11">
        <f t="shared" ref="AA506" si="1081">F506+M506+T506</f>
        <v>0</v>
      </c>
      <c r="AB506" s="11">
        <f t="shared" ref="AB506" si="1082">G506+N506+U506</f>
        <v>1</v>
      </c>
      <c r="AC506" s="11">
        <f t="shared" ref="AC506" si="1083">H506+O506+V506</f>
        <v>10</v>
      </c>
      <c r="AD506" s="12">
        <f t="shared" ref="AD506" si="1084">SUM(X506:AC506)</f>
        <v>13</v>
      </c>
      <c r="AE506" s="11"/>
      <c r="AF506" s="32">
        <f>(Y506*1+Z506*2+AA506*3+AB506*4+AC506*5)/AD506</f>
        <v>4.1538461538461542</v>
      </c>
      <c r="AG506" s="33">
        <f t="shared" si="978"/>
        <v>0.83076923076923082</v>
      </c>
      <c r="AH506">
        <f>(Y506*1+Z506*2+AA506*3+AB506*4+AC506*5)/(AD506-X506)</f>
        <v>4.9090909090909092</v>
      </c>
      <c r="AI506" s="33">
        <f t="shared" si="979"/>
        <v>0.98181818181818181</v>
      </c>
    </row>
    <row r="507" spans="1:35" x14ac:dyDescent="0.35">
      <c r="A507" s="107"/>
      <c r="B507" s="2" t="s">
        <v>14</v>
      </c>
      <c r="C507" s="11"/>
      <c r="D507" s="11"/>
      <c r="E507" s="11"/>
      <c r="F507" s="11"/>
      <c r="G507" s="11"/>
      <c r="H507" s="11"/>
      <c r="I507" s="11"/>
      <c r="J507" s="10">
        <v>2</v>
      </c>
      <c r="K507" s="11">
        <v>0</v>
      </c>
      <c r="L507" s="11">
        <v>0</v>
      </c>
      <c r="M507" s="11">
        <v>0</v>
      </c>
      <c r="N507" s="11">
        <v>2</v>
      </c>
      <c r="O507" s="11">
        <v>9</v>
      </c>
      <c r="P507" s="12">
        <f t="shared" si="1078"/>
        <v>13</v>
      </c>
      <c r="Q507" s="10"/>
      <c r="R507" s="11"/>
      <c r="S507" s="11"/>
      <c r="T507" s="11"/>
      <c r="U507" s="11"/>
      <c r="V507" s="11"/>
      <c r="W507" s="12"/>
      <c r="X507" s="10">
        <f t="shared" ref="X507:X509" si="1085">C507+J507+Q507</f>
        <v>2</v>
      </c>
      <c r="Y507" s="11">
        <f t="shared" ref="Y507:Y509" si="1086">D507+K507+R507</f>
        <v>0</v>
      </c>
      <c r="Z507" s="11">
        <f t="shared" ref="Z507:Z509" si="1087">E507+L507+S507</f>
        <v>0</v>
      </c>
      <c r="AA507" s="11">
        <f t="shared" ref="AA507:AA509" si="1088">F507+M507+T507</f>
        <v>0</v>
      </c>
      <c r="AB507" s="11">
        <f t="shared" ref="AB507:AB509" si="1089">G507+N507+U507</f>
        <v>2</v>
      </c>
      <c r="AC507" s="11">
        <f t="shared" ref="AC507:AC509" si="1090">H507+O507+V507</f>
        <v>9</v>
      </c>
      <c r="AD507" s="12">
        <f t="shared" ref="AD507:AD509" si="1091">SUM(X507:AC507)</f>
        <v>13</v>
      </c>
      <c r="AE507" s="11"/>
      <c r="AF507" s="32">
        <f>(Y507*1+Z507*2+AA507*3+AB507*4+AC507*5)/AD507</f>
        <v>4.0769230769230766</v>
      </c>
      <c r="AG507" s="33">
        <f t="shared" si="978"/>
        <v>0.81538461538461537</v>
      </c>
      <c r="AH507">
        <f>(Y507*1+Z507*2+AA507*3+AB507*4+AC507*5)/(AD507-X507)</f>
        <v>4.8181818181818183</v>
      </c>
      <c r="AI507" s="33">
        <f t="shared" si="979"/>
        <v>0.96363636363636362</v>
      </c>
    </row>
    <row r="508" spans="1:35" x14ac:dyDescent="0.35">
      <c r="A508" s="107"/>
      <c r="B508" s="5" t="s">
        <v>15</v>
      </c>
      <c r="C508" s="11"/>
      <c r="D508" s="11"/>
      <c r="E508" s="11"/>
      <c r="F508" s="11"/>
      <c r="G508" s="11"/>
      <c r="H508" s="11"/>
      <c r="I508" s="11"/>
      <c r="J508" s="10">
        <v>3</v>
      </c>
      <c r="K508" s="11">
        <v>0</v>
      </c>
      <c r="L508" s="11">
        <v>0</v>
      </c>
      <c r="M508" s="11">
        <v>0</v>
      </c>
      <c r="N508" s="11">
        <v>1</v>
      </c>
      <c r="O508" s="11">
        <v>9</v>
      </c>
      <c r="P508" s="12">
        <f t="shared" si="1078"/>
        <v>13</v>
      </c>
      <c r="Q508" s="10"/>
      <c r="R508" s="11"/>
      <c r="S508" s="11"/>
      <c r="T508" s="11"/>
      <c r="U508" s="11"/>
      <c r="V508" s="11"/>
      <c r="W508" s="12"/>
      <c r="X508" s="10">
        <f t="shared" si="1085"/>
        <v>3</v>
      </c>
      <c r="Y508" s="11">
        <f t="shared" si="1086"/>
        <v>0</v>
      </c>
      <c r="Z508" s="11">
        <f t="shared" si="1087"/>
        <v>0</v>
      </c>
      <c r="AA508" s="11">
        <f t="shared" si="1088"/>
        <v>0</v>
      </c>
      <c r="AB508" s="11">
        <f t="shared" si="1089"/>
        <v>1</v>
      </c>
      <c r="AC508" s="11">
        <f t="shared" si="1090"/>
        <v>9</v>
      </c>
      <c r="AD508" s="12">
        <f t="shared" si="1091"/>
        <v>13</v>
      </c>
      <c r="AE508" s="11"/>
      <c r="AF508" s="32">
        <f>(Y508*1+Z508*2+AA508*3+AB508*4+AC508*5)/AD508</f>
        <v>3.7692307692307692</v>
      </c>
      <c r="AG508" s="33">
        <f t="shared" si="978"/>
        <v>0.75384615384615383</v>
      </c>
      <c r="AH508">
        <f>(Y508*1+Z508*2+AA508*3+AB508*4+AC508*5)/(AD508-X508)</f>
        <v>4.9000000000000004</v>
      </c>
      <c r="AI508" s="33">
        <f t="shared" si="979"/>
        <v>0.98000000000000009</v>
      </c>
    </row>
    <row r="509" spans="1:35" ht="15" thickBot="1" x14ac:dyDescent="0.4">
      <c r="A509" s="107"/>
      <c r="B509" s="3" t="s">
        <v>16</v>
      </c>
      <c r="C509" s="11"/>
      <c r="D509" s="11"/>
      <c r="E509" s="11"/>
      <c r="F509" s="11"/>
      <c r="G509" s="11"/>
      <c r="H509" s="11"/>
      <c r="I509" s="11"/>
      <c r="J509" s="10">
        <v>3</v>
      </c>
      <c r="K509" s="11">
        <v>0</v>
      </c>
      <c r="L509" s="11">
        <v>0</v>
      </c>
      <c r="M509" s="11">
        <v>0</v>
      </c>
      <c r="N509" s="11">
        <v>1</v>
      </c>
      <c r="O509" s="11">
        <v>9</v>
      </c>
      <c r="P509" s="12">
        <f t="shared" si="1078"/>
        <v>13</v>
      </c>
      <c r="Q509" s="10"/>
      <c r="R509" s="11"/>
      <c r="S509" s="11"/>
      <c r="T509" s="11"/>
      <c r="U509" s="11"/>
      <c r="V509" s="11"/>
      <c r="W509" s="12"/>
      <c r="X509" s="10">
        <f t="shared" si="1085"/>
        <v>3</v>
      </c>
      <c r="Y509" s="11">
        <f t="shared" si="1086"/>
        <v>0</v>
      </c>
      <c r="Z509" s="11">
        <f t="shared" si="1087"/>
        <v>0</v>
      </c>
      <c r="AA509" s="11">
        <f t="shared" si="1088"/>
        <v>0</v>
      </c>
      <c r="AB509" s="11">
        <f t="shared" si="1089"/>
        <v>1</v>
      </c>
      <c r="AC509" s="11">
        <f t="shared" si="1090"/>
        <v>9</v>
      </c>
      <c r="AD509" s="12">
        <f t="shared" si="1091"/>
        <v>13</v>
      </c>
      <c r="AE509" s="11"/>
      <c r="AF509" s="32">
        <f>(Y509*1+Z509*2+AA509*3+AB509*4+AC509*5)/AD509</f>
        <v>3.7692307692307692</v>
      </c>
      <c r="AG509" s="33">
        <f t="shared" si="978"/>
        <v>0.75384615384615383</v>
      </c>
      <c r="AH509">
        <f>(Y509*1+Z509*2+AA509*3+AB509*4+AC509*5)/(AD509-X509)</f>
        <v>4.9000000000000004</v>
      </c>
      <c r="AI509" s="33">
        <f t="shared" si="979"/>
        <v>0.98000000000000009</v>
      </c>
    </row>
    <row r="510" spans="1:35" x14ac:dyDescent="0.35">
      <c r="A510" s="107"/>
      <c r="B510" s="103" t="s">
        <v>17</v>
      </c>
      <c r="C510" s="105" t="s">
        <v>2</v>
      </c>
      <c r="D510" s="101"/>
      <c r="E510" s="101"/>
      <c r="F510" s="101"/>
      <c r="G510" s="101"/>
      <c r="H510" s="101"/>
      <c r="I510" s="106"/>
      <c r="J510" s="100" t="s">
        <v>3</v>
      </c>
      <c r="K510" s="101"/>
      <c r="L510" s="101"/>
      <c r="M510" s="101"/>
      <c r="N510" s="101"/>
      <c r="O510" s="101"/>
      <c r="P510" s="102"/>
      <c r="Q510" s="100" t="s">
        <v>4</v>
      </c>
      <c r="R510" s="101"/>
      <c r="S510" s="101"/>
      <c r="T510" s="101"/>
      <c r="U510" s="101"/>
      <c r="V510" s="101"/>
      <c r="W510" s="102"/>
      <c r="X510" s="122" t="s">
        <v>19</v>
      </c>
      <c r="Y510" s="123"/>
      <c r="Z510" s="123"/>
      <c r="AA510" s="123"/>
      <c r="AB510" s="123"/>
      <c r="AC510" s="123"/>
      <c r="AD510" s="124"/>
      <c r="AE510" s="42"/>
      <c r="AF510" s="32"/>
      <c r="AG510" s="33"/>
      <c r="AI510" s="33"/>
    </row>
    <row r="511" spans="1:35" ht="15" thickBot="1" x14ac:dyDescent="0.4">
      <c r="A511" s="107"/>
      <c r="B511" s="104"/>
      <c r="C511" s="7">
        <v>0</v>
      </c>
      <c r="D511" s="8">
        <v>1</v>
      </c>
      <c r="E511" s="8">
        <v>2</v>
      </c>
      <c r="F511" s="8">
        <v>3</v>
      </c>
      <c r="G511" s="8">
        <v>4</v>
      </c>
      <c r="H511" s="8">
        <v>5</v>
      </c>
      <c r="I511" s="25" t="s">
        <v>5</v>
      </c>
      <c r="J511" s="16">
        <v>0</v>
      </c>
      <c r="K511" s="19">
        <v>1</v>
      </c>
      <c r="L511" s="19">
        <v>2</v>
      </c>
      <c r="M511" s="19">
        <v>3</v>
      </c>
      <c r="N511" s="19">
        <v>4</v>
      </c>
      <c r="O511" s="19">
        <v>5</v>
      </c>
      <c r="P511" s="17" t="s">
        <v>5</v>
      </c>
      <c r="Q511" s="16">
        <v>0</v>
      </c>
      <c r="R511" s="19">
        <v>1</v>
      </c>
      <c r="S511" s="19">
        <v>2</v>
      </c>
      <c r="T511" s="19">
        <v>3</v>
      </c>
      <c r="U511" s="19">
        <v>4</v>
      </c>
      <c r="V511" s="19">
        <v>5</v>
      </c>
      <c r="W511" s="17" t="s">
        <v>5</v>
      </c>
      <c r="X511" s="23">
        <v>0</v>
      </c>
      <c r="Y511" s="21">
        <v>1</v>
      </c>
      <c r="Z511" s="21">
        <v>2</v>
      </c>
      <c r="AA511" s="21">
        <v>3</v>
      </c>
      <c r="AB511" s="21">
        <v>4</v>
      </c>
      <c r="AC511" s="21">
        <v>5</v>
      </c>
      <c r="AD511" s="24" t="s">
        <v>5</v>
      </c>
      <c r="AE511" s="42"/>
      <c r="AF511" s="32"/>
      <c r="AG511" s="33"/>
      <c r="AI511" s="33"/>
    </row>
    <row r="512" spans="1:35" ht="15" thickBot="1" x14ac:dyDescent="0.4">
      <c r="A512" s="108"/>
      <c r="B512" s="6" t="s">
        <v>18</v>
      </c>
      <c r="C512" s="14"/>
      <c r="D512" s="14"/>
      <c r="E512" s="14"/>
      <c r="F512" s="14"/>
      <c r="G512" s="14"/>
      <c r="H512" s="14"/>
      <c r="I512" s="14"/>
      <c r="J512" s="13">
        <v>2</v>
      </c>
      <c r="K512" s="14">
        <v>0</v>
      </c>
      <c r="L512" s="14">
        <v>0</v>
      </c>
      <c r="M512" s="14">
        <v>0</v>
      </c>
      <c r="N512" s="14">
        <v>3</v>
      </c>
      <c r="O512" s="14">
        <v>8</v>
      </c>
      <c r="P512" s="15">
        <f t="shared" ref="P512" si="1092">SUM(J512:O512)</f>
        <v>13</v>
      </c>
      <c r="Q512" s="13"/>
      <c r="R512" s="14"/>
      <c r="S512" s="14"/>
      <c r="T512" s="14"/>
      <c r="U512" s="14"/>
      <c r="V512" s="14"/>
      <c r="W512" s="15"/>
      <c r="X512" s="13">
        <f>C512+J512+Q512</f>
        <v>2</v>
      </c>
      <c r="Y512" s="14">
        <f t="shared" ref="Y512" si="1093">D512+K512+R512</f>
        <v>0</v>
      </c>
      <c r="Z512" s="14">
        <f t="shared" ref="Z512" si="1094">E512+L512+S512</f>
        <v>0</v>
      </c>
      <c r="AA512" s="14">
        <f t="shared" ref="AA512" si="1095">F512+M512+T512</f>
        <v>0</v>
      </c>
      <c r="AB512" s="14">
        <f t="shared" ref="AB512" si="1096">G512+N512+U512</f>
        <v>3</v>
      </c>
      <c r="AC512" s="14">
        <f t="shared" ref="AC512" si="1097">H512+O512+V512</f>
        <v>8</v>
      </c>
      <c r="AD512" s="15">
        <f t="shared" ref="AD512" si="1098">SUM(X512:AC512)</f>
        <v>13</v>
      </c>
      <c r="AE512" s="11"/>
      <c r="AF512" s="32">
        <f>(Y512*1+Z512*2+AA512*3+AB512*4+AC512*5)/AD512</f>
        <v>4</v>
      </c>
      <c r="AG512" s="33">
        <f t="shared" si="978"/>
        <v>0.8</v>
      </c>
      <c r="AH512">
        <f>(Y512*1+Z512*2+AA512*3+AB512*4+AC512*5)/(AD512-X512)</f>
        <v>4.7272727272727275</v>
      </c>
      <c r="AI512" s="33">
        <f t="shared" si="979"/>
        <v>0.94545454545454555</v>
      </c>
    </row>
    <row r="513" spans="1:35" x14ac:dyDescent="0.35">
      <c r="A513" s="116" t="s">
        <v>0</v>
      </c>
      <c r="B513" s="118" t="s">
        <v>1</v>
      </c>
      <c r="C513" s="120" t="s">
        <v>2</v>
      </c>
      <c r="D513" s="110"/>
      <c r="E513" s="110"/>
      <c r="F513" s="110"/>
      <c r="G513" s="110"/>
      <c r="H513" s="110"/>
      <c r="I513" s="121"/>
      <c r="J513" s="109" t="s">
        <v>3</v>
      </c>
      <c r="K513" s="110"/>
      <c r="L513" s="110"/>
      <c r="M513" s="110"/>
      <c r="N513" s="110"/>
      <c r="O513" s="110"/>
      <c r="P513" s="111"/>
      <c r="Q513" s="109" t="s">
        <v>4</v>
      </c>
      <c r="R513" s="110"/>
      <c r="S513" s="110"/>
      <c r="T513" s="110"/>
      <c r="U513" s="110"/>
      <c r="V513" s="110"/>
      <c r="W513" s="111"/>
      <c r="X513" s="112" t="s">
        <v>19</v>
      </c>
      <c r="Y513" s="113"/>
      <c r="Z513" s="113"/>
      <c r="AA513" s="113"/>
      <c r="AB513" s="113"/>
      <c r="AC513" s="113"/>
      <c r="AD513" s="114"/>
      <c r="AE513" s="42"/>
      <c r="AF513" s="32"/>
      <c r="AG513" s="33"/>
      <c r="AI513" s="33"/>
    </row>
    <row r="514" spans="1:35" ht="15" thickBot="1" x14ac:dyDescent="0.4">
      <c r="A514" s="117"/>
      <c r="B514" s="119"/>
      <c r="C514" s="31">
        <v>0</v>
      </c>
      <c r="D514" s="20">
        <v>1</v>
      </c>
      <c r="E514" s="20">
        <v>2</v>
      </c>
      <c r="F514" s="20">
        <v>3</v>
      </c>
      <c r="G514" s="20">
        <v>4</v>
      </c>
      <c r="H514" s="20">
        <v>5</v>
      </c>
      <c r="I514" s="26" t="s">
        <v>5</v>
      </c>
      <c r="J514" s="16">
        <v>0</v>
      </c>
      <c r="K514" s="19">
        <v>1</v>
      </c>
      <c r="L514" s="19">
        <v>2</v>
      </c>
      <c r="M514" s="19">
        <v>3</v>
      </c>
      <c r="N514" s="19">
        <v>4</v>
      </c>
      <c r="O514" s="19">
        <v>5</v>
      </c>
      <c r="P514" s="17" t="s">
        <v>5</v>
      </c>
      <c r="Q514" s="16">
        <v>0</v>
      </c>
      <c r="R514" s="19">
        <v>1</v>
      </c>
      <c r="S514" s="19">
        <v>2</v>
      </c>
      <c r="T514" s="19">
        <v>3</v>
      </c>
      <c r="U514" s="19">
        <v>4</v>
      </c>
      <c r="V514" s="19">
        <v>5</v>
      </c>
      <c r="W514" s="17" t="s">
        <v>5</v>
      </c>
      <c r="X514" s="23">
        <v>0</v>
      </c>
      <c r="Y514" s="21">
        <v>1</v>
      </c>
      <c r="Z514" s="21">
        <v>2</v>
      </c>
      <c r="AA514" s="21">
        <v>3</v>
      </c>
      <c r="AB514" s="21">
        <v>4</v>
      </c>
      <c r="AC514" s="21">
        <v>5</v>
      </c>
      <c r="AD514" s="24" t="s">
        <v>5</v>
      </c>
      <c r="AE514" s="42"/>
      <c r="AF514" s="32"/>
      <c r="AG514" s="33"/>
      <c r="AI514" s="33"/>
    </row>
    <row r="515" spans="1:35" x14ac:dyDescent="0.35">
      <c r="A515" s="107" t="s">
        <v>49</v>
      </c>
      <c r="B515" s="1" t="s">
        <v>7</v>
      </c>
      <c r="C515" s="11"/>
      <c r="D515" s="11"/>
      <c r="E515" s="11"/>
      <c r="F515" s="11"/>
      <c r="G515" s="11"/>
      <c r="H515" s="11"/>
      <c r="I515" s="11"/>
      <c r="J515" s="10"/>
      <c r="K515" s="11"/>
      <c r="L515" s="11"/>
      <c r="M515" s="11"/>
      <c r="N515" s="11"/>
      <c r="O515" s="11"/>
      <c r="P515" s="12"/>
      <c r="Q515" s="10">
        <v>0</v>
      </c>
      <c r="R515" s="11">
        <v>0</v>
      </c>
      <c r="S515" s="11">
        <v>0</v>
      </c>
      <c r="T515" s="11">
        <v>0</v>
      </c>
      <c r="U515" s="11">
        <v>3</v>
      </c>
      <c r="V515" s="11">
        <v>10</v>
      </c>
      <c r="W515" s="12">
        <f>SUM(Q515:V515)</f>
        <v>13</v>
      </c>
      <c r="X515" s="10">
        <f>C515+J515+Q515</f>
        <v>0</v>
      </c>
      <c r="Y515" s="11">
        <f t="shared" ref="Y515" si="1099">D515+K515+R515</f>
        <v>0</v>
      </c>
      <c r="Z515" s="11">
        <f t="shared" ref="Z515" si="1100">E515+L515+S515</f>
        <v>0</v>
      </c>
      <c r="AA515" s="11">
        <f t="shared" ref="AA515" si="1101">F515+M515+T515</f>
        <v>0</v>
      </c>
      <c r="AB515" s="11">
        <f t="shared" ref="AB515" si="1102">G515+N515+U515</f>
        <v>3</v>
      </c>
      <c r="AC515" s="11">
        <f t="shared" ref="AC515" si="1103">H515+O515+V515</f>
        <v>10</v>
      </c>
      <c r="AD515" s="12">
        <f t="shared" ref="AD515" si="1104">SUM(X515:AC515)</f>
        <v>13</v>
      </c>
      <c r="AE515" s="11"/>
      <c r="AF515" s="32">
        <f>(Y515*1+Z515*2+AA515*3+AB515*4+AC515*5)/AD515</f>
        <v>4.7692307692307692</v>
      </c>
      <c r="AG515" s="33">
        <f t="shared" si="978"/>
        <v>0.95384615384615379</v>
      </c>
      <c r="AH515">
        <f>(Y515*1+Z515*2+AA515*3+AB515*4+AC515*5)/(AD515-X515)</f>
        <v>4.7692307692307692</v>
      </c>
      <c r="AI515" s="33">
        <f t="shared" si="979"/>
        <v>0.95384615384615379</v>
      </c>
    </row>
    <row r="516" spans="1:35" x14ac:dyDescent="0.35">
      <c r="A516" s="107"/>
      <c r="B516" s="2" t="s">
        <v>8</v>
      </c>
      <c r="C516" s="11"/>
      <c r="D516" s="11"/>
      <c r="E516" s="11"/>
      <c r="F516" s="11"/>
      <c r="G516" s="11"/>
      <c r="H516" s="11"/>
      <c r="I516" s="11"/>
      <c r="J516" s="10"/>
      <c r="K516" s="11"/>
      <c r="L516" s="11"/>
      <c r="M516" s="11"/>
      <c r="N516" s="11"/>
      <c r="O516" s="11"/>
      <c r="P516" s="12"/>
      <c r="Q516" s="10">
        <v>0</v>
      </c>
      <c r="R516" s="11">
        <v>0</v>
      </c>
      <c r="S516" s="11">
        <v>0</v>
      </c>
      <c r="T516" s="11">
        <v>0</v>
      </c>
      <c r="U516" s="11">
        <v>2</v>
      </c>
      <c r="V516" s="11">
        <v>11</v>
      </c>
      <c r="W516" s="12">
        <f t="shared" ref="W516:W519" si="1105">SUM(Q516:V516)</f>
        <v>13</v>
      </c>
      <c r="X516" s="10">
        <f t="shared" ref="X516:X519" si="1106">C516+J516+Q516</f>
        <v>0</v>
      </c>
      <c r="Y516" s="11">
        <f t="shared" ref="Y516:Y519" si="1107">D516+K516+R516</f>
        <v>0</v>
      </c>
      <c r="Z516" s="11">
        <f t="shared" ref="Z516:Z519" si="1108">E516+L516+S516</f>
        <v>0</v>
      </c>
      <c r="AA516" s="11">
        <f t="shared" ref="AA516:AA519" si="1109">F516+M516+T516</f>
        <v>0</v>
      </c>
      <c r="AB516" s="11">
        <f t="shared" ref="AB516:AB519" si="1110">G516+N516+U516</f>
        <v>2</v>
      </c>
      <c r="AC516" s="11">
        <f t="shared" ref="AC516:AC519" si="1111">H516+O516+V516</f>
        <v>11</v>
      </c>
      <c r="AD516" s="12">
        <f t="shared" ref="AD516:AD519" si="1112">SUM(X516:AC516)</f>
        <v>13</v>
      </c>
      <c r="AE516" s="11"/>
      <c r="AF516" s="32">
        <f>(Y516*1+Z516*2+AA516*3+AB516*4+AC516*5)/AD516</f>
        <v>4.8461538461538458</v>
      </c>
      <c r="AG516" s="33">
        <f t="shared" ref="AG516:AG544" si="1113">AF516/5</f>
        <v>0.96923076923076912</v>
      </c>
      <c r="AH516">
        <f>(Y516*1+Z516*2+AA516*3+AB516*4+AC516*5)/(AD516-X516)</f>
        <v>4.8461538461538458</v>
      </c>
      <c r="AI516" s="33">
        <f t="shared" ref="AI516:AI544" si="1114">AH516/5</f>
        <v>0.96923076923076912</v>
      </c>
    </row>
    <row r="517" spans="1:35" x14ac:dyDescent="0.35">
      <c r="A517" s="107"/>
      <c r="B517" s="2" t="s">
        <v>9</v>
      </c>
      <c r="C517" s="11"/>
      <c r="D517" s="11"/>
      <c r="E517" s="11"/>
      <c r="F517" s="11"/>
      <c r="G517" s="11"/>
      <c r="H517" s="11"/>
      <c r="I517" s="11"/>
      <c r="J517" s="10"/>
      <c r="K517" s="11"/>
      <c r="L517" s="11"/>
      <c r="M517" s="11"/>
      <c r="N517" s="11"/>
      <c r="O517" s="11"/>
      <c r="P517" s="12"/>
      <c r="Q517" s="10">
        <v>0</v>
      </c>
      <c r="R517" s="11">
        <v>0</v>
      </c>
      <c r="S517" s="11">
        <v>0</v>
      </c>
      <c r="T517" s="11">
        <v>0</v>
      </c>
      <c r="U517" s="11">
        <v>2</v>
      </c>
      <c r="V517" s="11">
        <v>11</v>
      </c>
      <c r="W517" s="12">
        <f t="shared" si="1105"/>
        <v>13</v>
      </c>
      <c r="X517" s="10">
        <f t="shared" si="1106"/>
        <v>0</v>
      </c>
      <c r="Y517" s="11">
        <f t="shared" si="1107"/>
        <v>0</v>
      </c>
      <c r="Z517" s="11">
        <f t="shared" si="1108"/>
        <v>0</v>
      </c>
      <c r="AA517" s="11">
        <f t="shared" si="1109"/>
        <v>0</v>
      </c>
      <c r="AB517" s="11">
        <f t="shared" si="1110"/>
        <v>2</v>
      </c>
      <c r="AC517" s="11">
        <f t="shared" si="1111"/>
        <v>11</v>
      </c>
      <c r="AD517" s="12">
        <f t="shared" si="1112"/>
        <v>13</v>
      </c>
      <c r="AE517" s="11"/>
      <c r="AF517" s="32">
        <f>(Y517*1+Z517*2+AA517*3+AB517*4+AC517*5)/AD517</f>
        <v>4.8461538461538458</v>
      </c>
      <c r="AG517" s="33">
        <f t="shared" si="1113"/>
        <v>0.96923076923076912</v>
      </c>
      <c r="AH517">
        <f>(Y517*1+Z517*2+AA517*3+AB517*4+AC517*5)/(AD517-X517)</f>
        <v>4.8461538461538458</v>
      </c>
      <c r="AI517" s="33">
        <f t="shared" si="1114"/>
        <v>0.96923076923076912</v>
      </c>
    </row>
    <row r="518" spans="1:35" x14ac:dyDescent="0.35">
      <c r="A518" s="107"/>
      <c r="B518" s="2" t="s">
        <v>10</v>
      </c>
      <c r="C518" s="11"/>
      <c r="D518" s="11"/>
      <c r="E518" s="11"/>
      <c r="F518" s="11"/>
      <c r="G518" s="11"/>
      <c r="H518" s="11"/>
      <c r="I518" s="11"/>
      <c r="J518" s="10"/>
      <c r="K518" s="11"/>
      <c r="L518" s="11"/>
      <c r="M518" s="11"/>
      <c r="N518" s="11"/>
      <c r="O518" s="11"/>
      <c r="P518" s="12"/>
      <c r="Q518" s="10">
        <v>0</v>
      </c>
      <c r="R518" s="11">
        <v>0</v>
      </c>
      <c r="S518" s="11">
        <v>0</v>
      </c>
      <c r="T518" s="11">
        <v>0</v>
      </c>
      <c r="U518" s="11">
        <v>2</v>
      </c>
      <c r="V518" s="11">
        <v>11</v>
      </c>
      <c r="W518" s="12">
        <f t="shared" si="1105"/>
        <v>13</v>
      </c>
      <c r="X518" s="10">
        <f t="shared" si="1106"/>
        <v>0</v>
      </c>
      <c r="Y518" s="11">
        <f t="shared" si="1107"/>
        <v>0</v>
      </c>
      <c r="Z518" s="11">
        <f t="shared" si="1108"/>
        <v>0</v>
      </c>
      <c r="AA518" s="11">
        <f t="shared" si="1109"/>
        <v>0</v>
      </c>
      <c r="AB518" s="11">
        <f t="shared" si="1110"/>
        <v>2</v>
      </c>
      <c r="AC518" s="11">
        <f t="shared" si="1111"/>
        <v>11</v>
      </c>
      <c r="AD518" s="12">
        <f t="shared" si="1112"/>
        <v>13</v>
      </c>
      <c r="AE518" s="11"/>
      <c r="AF518" s="32">
        <f>(Y518*1+Z518*2+AA518*3+AB518*4+AC518*5)/AD518</f>
        <v>4.8461538461538458</v>
      </c>
      <c r="AG518" s="33">
        <f t="shared" si="1113"/>
        <v>0.96923076923076912</v>
      </c>
      <c r="AH518">
        <f>(Y518*1+Z518*2+AA518*3+AB518*4+AC518*5)/(AD518-X518)</f>
        <v>4.8461538461538458</v>
      </c>
      <c r="AI518" s="33">
        <f t="shared" si="1114"/>
        <v>0.96923076923076912</v>
      </c>
    </row>
    <row r="519" spans="1:35" ht="15" thickBot="1" x14ac:dyDescent="0.4">
      <c r="A519" s="107"/>
      <c r="B519" s="3" t="s">
        <v>11</v>
      </c>
      <c r="C519" s="11"/>
      <c r="D519" s="11"/>
      <c r="E519" s="11"/>
      <c r="F519" s="11"/>
      <c r="G519" s="11"/>
      <c r="H519" s="11"/>
      <c r="I519" s="11"/>
      <c r="J519" s="10"/>
      <c r="K519" s="11"/>
      <c r="L519" s="11"/>
      <c r="M519" s="11"/>
      <c r="N519" s="11"/>
      <c r="O519" s="11"/>
      <c r="P519" s="12"/>
      <c r="Q519" s="10">
        <v>0</v>
      </c>
      <c r="R519" s="11">
        <v>0</v>
      </c>
      <c r="S519" s="11">
        <v>0</v>
      </c>
      <c r="T519" s="11">
        <v>0</v>
      </c>
      <c r="U519" s="11">
        <v>2</v>
      </c>
      <c r="V519" s="11">
        <v>11</v>
      </c>
      <c r="W519" s="12">
        <f t="shared" si="1105"/>
        <v>13</v>
      </c>
      <c r="X519" s="10">
        <f t="shared" si="1106"/>
        <v>0</v>
      </c>
      <c r="Y519" s="11">
        <f t="shared" si="1107"/>
        <v>0</v>
      </c>
      <c r="Z519" s="11">
        <f t="shared" si="1108"/>
        <v>0</v>
      </c>
      <c r="AA519" s="11">
        <f t="shared" si="1109"/>
        <v>0</v>
      </c>
      <c r="AB519" s="11">
        <f t="shared" si="1110"/>
        <v>2</v>
      </c>
      <c r="AC519" s="11">
        <f t="shared" si="1111"/>
        <v>11</v>
      </c>
      <c r="AD519" s="12">
        <f t="shared" si="1112"/>
        <v>13</v>
      </c>
      <c r="AE519" s="11"/>
      <c r="AF519" s="32">
        <f>(Y519*1+Z519*2+AA519*3+AB519*4+AC519*5)/AD519</f>
        <v>4.8461538461538458</v>
      </c>
      <c r="AG519" s="33">
        <f t="shared" si="1113"/>
        <v>0.96923076923076912</v>
      </c>
      <c r="AH519">
        <f>(Y519*1+Z519*2+AA519*3+AB519*4+AC519*5)/(AD519-X519)</f>
        <v>4.8461538461538458</v>
      </c>
      <c r="AI519" s="33">
        <f t="shared" si="1114"/>
        <v>0.96923076923076912</v>
      </c>
    </row>
    <row r="520" spans="1:35" x14ac:dyDescent="0.35">
      <c r="A520" s="107"/>
      <c r="B520" s="115" t="s">
        <v>12</v>
      </c>
      <c r="C520" s="105" t="s">
        <v>2</v>
      </c>
      <c r="D520" s="101"/>
      <c r="E520" s="101"/>
      <c r="F520" s="101"/>
      <c r="G520" s="101"/>
      <c r="H520" s="101"/>
      <c r="I520" s="106"/>
      <c r="J520" s="100" t="s">
        <v>3</v>
      </c>
      <c r="K520" s="101"/>
      <c r="L520" s="101"/>
      <c r="M520" s="101"/>
      <c r="N520" s="101"/>
      <c r="O520" s="101"/>
      <c r="P520" s="102"/>
      <c r="Q520" s="100" t="s">
        <v>4</v>
      </c>
      <c r="R520" s="101"/>
      <c r="S520" s="101"/>
      <c r="T520" s="101"/>
      <c r="U520" s="101"/>
      <c r="V520" s="101"/>
      <c r="W520" s="102"/>
      <c r="X520" s="122" t="s">
        <v>19</v>
      </c>
      <c r="Y520" s="123"/>
      <c r="Z520" s="123"/>
      <c r="AA520" s="123"/>
      <c r="AB520" s="123"/>
      <c r="AC520" s="123"/>
      <c r="AD520" s="124"/>
      <c r="AE520" s="42"/>
      <c r="AF520" s="32"/>
      <c r="AG520" s="33"/>
      <c r="AI520" s="33"/>
    </row>
    <row r="521" spans="1:35" ht="15" thickBot="1" x14ac:dyDescent="0.4">
      <c r="A521" s="107"/>
      <c r="B521" s="115"/>
      <c r="C521" s="7">
        <v>0</v>
      </c>
      <c r="D521" s="8">
        <v>1</v>
      </c>
      <c r="E521" s="8">
        <v>2</v>
      </c>
      <c r="F521" s="8">
        <v>3</v>
      </c>
      <c r="G521" s="8">
        <v>4</v>
      </c>
      <c r="H521" s="8">
        <v>5</v>
      </c>
      <c r="I521" s="25" t="s">
        <v>5</v>
      </c>
      <c r="J521" s="16">
        <v>0</v>
      </c>
      <c r="K521" s="19">
        <v>1</v>
      </c>
      <c r="L521" s="19">
        <v>2</v>
      </c>
      <c r="M521" s="19">
        <v>3</v>
      </c>
      <c r="N521" s="19">
        <v>4</v>
      </c>
      <c r="O521" s="19">
        <v>5</v>
      </c>
      <c r="P521" s="17" t="s">
        <v>5</v>
      </c>
      <c r="Q521" s="16">
        <v>0</v>
      </c>
      <c r="R521" s="19">
        <v>1</v>
      </c>
      <c r="S521" s="19">
        <v>2</v>
      </c>
      <c r="T521" s="19">
        <v>3</v>
      </c>
      <c r="U521" s="19">
        <v>4</v>
      </c>
      <c r="V521" s="19">
        <v>5</v>
      </c>
      <c r="W521" s="17" t="s">
        <v>5</v>
      </c>
      <c r="X521" s="23">
        <v>0</v>
      </c>
      <c r="Y521" s="21">
        <v>1</v>
      </c>
      <c r="Z521" s="21">
        <v>2</v>
      </c>
      <c r="AA521" s="21">
        <v>3</v>
      </c>
      <c r="AB521" s="21">
        <v>4</v>
      </c>
      <c r="AC521" s="21">
        <v>5</v>
      </c>
      <c r="AD521" s="24" t="s">
        <v>5</v>
      </c>
      <c r="AE521" s="42"/>
      <c r="AF521" s="32"/>
      <c r="AG521" s="33"/>
      <c r="AI521" s="33"/>
    </row>
    <row r="522" spans="1:35" x14ac:dyDescent="0.35">
      <c r="A522" s="107"/>
      <c r="B522" s="4" t="s">
        <v>13</v>
      </c>
      <c r="C522" s="11"/>
      <c r="D522" s="11"/>
      <c r="E522" s="11"/>
      <c r="F522" s="11"/>
      <c r="G522" s="11"/>
      <c r="H522" s="11"/>
      <c r="I522" s="11"/>
      <c r="J522" s="10"/>
      <c r="K522" s="11"/>
      <c r="L522" s="11"/>
      <c r="M522" s="11"/>
      <c r="N522" s="11"/>
      <c r="O522" s="11"/>
      <c r="P522" s="12"/>
      <c r="Q522" s="10">
        <v>0</v>
      </c>
      <c r="R522" s="11">
        <v>0</v>
      </c>
      <c r="S522" s="11">
        <v>0</v>
      </c>
      <c r="T522" s="11">
        <v>0</v>
      </c>
      <c r="U522" s="11">
        <v>3</v>
      </c>
      <c r="V522" s="11">
        <v>10</v>
      </c>
      <c r="W522" s="12">
        <f>SUM(Q522:V522)</f>
        <v>13</v>
      </c>
      <c r="X522" s="10">
        <f>C522+J522+Q522</f>
        <v>0</v>
      </c>
      <c r="Y522" s="11">
        <f t="shared" ref="Y522" si="1115">D522+K522+R522</f>
        <v>0</v>
      </c>
      <c r="Z522" s="11">
        <f t="shared" ref="Z522" si="1116">E522+L522+S522</f>
        <v>0</v>
      </c>
      <c r="AA522" s="11">
        <f t="shared" ref="AA522" si="1117">F522+M522+T522</f>
        <v>0</v>
      </c>
      <c r="AB522" s="11">
        <f t="shared" ref="AB522" si="1118">G522+N522+U522</f>
        <v>3</v>
      </c>
      <c r="AC522" s="11">
        <f t="shared" ref="AC522" si="1119">H522+O522+V522</f>
        <v>10</v>
      </c>
      <c r="AD522" s="12">
        <f t="shared" ref="AD522" si="1120">SUM(X522:AC522)</f>
        <v>13</v>
      </c>
      <c r="AE522" s="11"/>
      <c r="AF522" s="32">
        <f>(Y522*1+Z522*2+AA522*3+AB522*4+AC522*5)/AD522</f>
        <v>4.7692307692307692</v>
      </c>
      <c r="AG522" s="33">
        <f t="shared" si="1113"/>
        <v>0.95384615384615379</v>
      </c>
      <c r="AH522">
        <f>(Y522*1+Z522*2+AA522*3+AB522*4+AC522*5)/(AD522-X522)</f>
        <v>4.7692307692307692</v>
      </c>
      <c r="AI522" s="33">
        <f t="shared" si="1114"/>
        <v>0.95384615384615379</v>
      </c>
    </row>
    <row r="523" spans="1:35" x14ac:dyDescent="0.35">
      <c r="A523" s="107"/>
      <c r="B523" s="2" t="s">
        <v>14</v>
      </c>
      <c r="C523" s="11"/>
      <c r="D523" s="11"/>
      <c r="E523" s="11"/>
      <c r="F523" s="11"/>
      <c r="G523" s="11"/>
      <c r="H523" s="11"/>
      <c r="I523" s="11"/>
      <c r="J523" s="10"/>
      <c r="K523" s="11"/>
      <c r="L523" s="11"/>
      <c r="M523" s="11"/>
      <c r="N523" s="11"/>
      <c r="O523" s="11"/>
      <c r="P523" s="12"/>
      <c r="Q523" s="10">
        <v>0</v>
      </c>
      <c r="R523" s="11">
        <v>0</v>
      </c>
      <c r="S523" s="11">
        <v>0</v>
      </c>
      <c r="T523" s="11">
        <v>1</v>
      </c>
      <c r="U523" s="11">
        <v>4</v>
      </c>
      <c r="V523" s="11">
        <v>8</v>
      </c>
      <c r="W523" s="12">
        <f t="shared" ref="W523:W525" si="1121">SUM(Q523:V523)</f>
        <v>13</v>
      </c>
      <c r="X523" s="10">
        <f t="shared" ref="X523:X525" si="1122">C523+J523+Q523</f>
        <v>0</v>
      </c>
      <c r="Y523" s="11">
        <f t="shared" ref="Y523:Y525" si="1123">D523+K523+R523</f>
        <v>0</v>
      </c>
      <c r="Z523" s="11">
        <f t="shared" ref="Z523:Z525" si="1124">E523+L523+S523</f>
        <v>0</v>
      </c>
      <c r="AA523" s="11">
        <f t="shared" ref="AA523:AA525" si="1125">F523+M523+T523</f>
        <v>1</v>
      </c>
      <c r="AB523" s="11">
        <f t="shared" ref="AB523:AB525" si="1126">G523+N523+U523</f>
        <v>4</v>
      </c>
      <c r="AC523" s="11">
        <f t="shared" ref="AC523:AC525" si="1127">H523+O523+V523</f>
        <v>8</v>
      </c>
      <c r="AD523" s="12">
        <f t="shared" ref="AD523:AD525" si="1128">SUM(X523:AC523)</f>
        <v>13</v>
      </c>
      <c r="AE523" s="11"/>
      <c r="AF523" s="32">
        <f>(Y523*1+Z523*2+AA523*3+AB523*4+AC523*5)/AD523</f>
        <v>4.5384615384615383</v>
      </c>
      <c r="AG523" s="33">
        <f t="shared" si="1113"/>
        <v>0.90769230769230769</v>
      </c>
      <c r="AH523">
        <f>(Y523*1+Z523*2+AA523*3+AB523*4+AC523*5)/(AD523-X523)</f>
        <v>4.5384615384615383</v>
      </c>
      <c r="AI523" s="33">
        <f t="shared" si="1114"/>
        <v>0.90769230769230769</v>
      </c>
    </row>
    <row r="524" spans="1:35" x14ac:dyDescent="0.35">
      <c r="A524" s="107"/>
      <c r="B524" s="5" t="s">
        <v>15</v>
      </c>
      <c r="C524" s="11"/>
      <c r="D524" s="11"/>
      <c r="E524" s="11"/>
      <c r="F524" s="11"/>
      <c r="G524" s="11"/>
      <c r="H524" s="11"/>
      <c r="I524" s="11"/>
      <c r="J524" s="10"/>
      <c r="K524" s="11"/>
      <c r="L524" s="11"/>
      <c r="M524" s="11"/>
      <c r="N524" s="11"/>
      <c r="O524" s="11"/>
      <c r="P524" s="12"/>
      <c r="Q524" s="10">
        <v>0</v>
      </c>
      <c r="R524" s="11">
        <v>0</v>
      </c>
      <c r="S524" s="11">
        <v>0</v>
      </c>
      <c r="T524" s="11">
        <v>0</v>
      </c>
      <c r="U524" s="11">
        <v>4</v>
      </c>
      <c r="V524" s="11">
        <v>9</v>
      </c>
      <c r="W524" s="12">
        <f t="shared" si="1121"/>
        <v>13</v>
      </c>
      <c r="X524" s="10">
        <f t="shared" si="1122"/>
        <v>0</v>
      </c>
      <c r="Y524" s="11">
        <f t="shared" si="1123"/>
        <v>0</v>
      </c>
      <c r="Z524" s="11">
        <f t="shared" si="1124"/>
        <v>0</v>
      </c>
      <c r="AA524" s="11">
        <f t="shared" si="1125"/>
        <v>0</v>
      </c>
      <c r="AB524" s="11">
        <f t="shared" si="1126"/>
        <v>4</v>
      </c>
      <c r="AC524" s="11">
        <f t="shared" si="1127"/>
        <v>9</v>
      </c>
      <c r="AD524" s="12">
        <f t="shared" si="1128"/>
        <v>13</v>
      </c>
      <c r="AE524" s="11"/>
      <c r="AF524" s="32">
        <f>(Y524*1+Z524*2+AA524*3+AB524*4+AC524*5)/AD524</f>
        <v>4.6923076923076925</v>
      </c>
      <c r="AG524" s="33">
        <f t="shared" si="1113"/>
        <v>0.93846153846153846</v>
      </c>
      <c r="AH524">
        <f>(Y524*1+Z524*2+AA524*3+AB524*4+AC524*5)/(AD524-X524)</f>
        <v>4.6923076923076925</v>
      </c>
      <c r="AI524" s="33">
        <f t="shared" si="1114"/>
        <v>0.93846153846153846</v>
      </c>
    </row>
    <row r="525" spans="1:35" ht="15" thickBot="1" x14ac:dyDescent="0.4">
      <c r="A525" s="107"/>
      <c r="B525" s="3" t="s">
        <v>16</v>
      </c>
      <c r="C525" s="11"/>
      <c r="D525" s="11"/>
      <c r="E525" s="11"/>
      <c r="F525" s="11"/>
      <c r="G525" s="11"/>
      <c r="H525" s="11"/>
      <c r="I525" s="11"/>
      <c r="J525" s="10"/>
      <c r="K525" s="11"/>
      <c r="L525" s="11"/>
      <c r="M525" s="11"/>
      <c r="N525" s="11"/>
      <c r="O525" s="11"/>
      <c r="P525" s="12"/>
      <c r="Q525" s="10">
        <v>0</v>
      </c>
      <c r="R525" s="11">
        <v>0</v>
      </c>
      <c r="S525" s="11">
        <v>0</v>
      </c>
      <c r="T525" s="11">
        <v>0</v>
      </c>
      <c r="U525" s="11">
        <v>4</v>
      </c>
      <c r="V525" s="11">
        <v>9</v>
      </c>
      <c r="W525" s="12">
        <f t="shared" si="1121"/>
        <v>13</v>
      </c>
      <c r="X525" s="10">
        <f t="shared" si="1122"/>
        <v>0</v>
      </c>
      <c r="Y525" s="11">
        <f t="shared" si="1123"/>
        <v>0</v>
      </c>
      <c r="Z525" s="11">
        <f t="shared" si="1124"/>
        <v>0</v>
      </c>
      <c r="AA525" s="11">
        <f t="shared" si="1125"/>
        <v>0</v>
      </c>
      <c r="AB525" s="11">
        <f t="shared" si="1126"/>
        <v>4</v>
      </c>
      <c r="AC525" s="11">
        <f t="shared" si="1127"/>
        <v>9</v>
      </c>
      <c r="AD525" s="12">
        <f t="shared" si="1128"/>
        <v>13</v>
      </c>
      <c r="AE525" s="11"/>
      <c r="AF525" s="32">
        <f>(Y525*1+Z525*2+AA525*3+AB525*4+AC525*5)/AD525</f>
        <v>4.6923076923076925</v>
      </c>
      <c r="AG525" s="33">
        <f t="shared" si="1113"/>
        <v>0.93846153846153846</v>
      </c>
      <c r="AH525">
        <f>(Y525*1+Z525*2+AA525*3+AB525*4+AC525*5)/(AD525-X525)</f>
        <v>4.6923076923076925</v>
      </c>
      <c r="AI525" s="33">
        <f t="shared" si="1114"/>
        <v>0.93846153846153846</v>
      </c>
    </row>
    <row r="526" spans="1:35" x14ac:dyDescent="0.35">
      <c r="A526" s="107"/>
      <c r="B526" s="103" t="s">
        <v>17</v>
      </c>
      <c r="C526" s="105" t="s">
        <v>2</v>
      </c>
      <c r="D526" s="101"/>
      <c r="E526" s="101"/>
      <c r="F526" s="101"/>
      <c r="G526" s="101"/>
      <c r="H526" s="101"/>
      <c r="I526" s="106"/>
      <c r="J526" s="100" t="s">
        <v>3</v>
      </c>
      <c r="K526" s="101"/>
      <c r="L526" s="101"/>
      <c r="M526" s="101"/>
      <c r="N526" s="101"/>
      <c r="O526" s="101"/>
      <c r="P526" s="102"/>
      <c r="Q526" s="100" t="s">
        <v>4</v>
      </c>
      <c r="R526" s="101"/>
      <c r="S526" s="101"/>
      <c r="T526" s="101"/>
      <c r="U526" s="101"/>
      <c r="V526" s="101"/>
      <c r="W526" s="102"/>
      <c r="X526" s="122" t="s">
        <v>19</v>
      </c>
      <c r="Y526" s="123"/>
      <c r="Z526" s="123"/>
      <c r="AA526" s="123"/>
      <c r="AB526" s="123"/>
      <c r="AC526" s="123"/>
      <c r="AD526" s="124"/>
      <c r="AE526" s="42"/>
      <c r="AF526" s="32"/>
      <c r="AG526" s="33"/>
      <c r="AI526" s="33"/>
    </row>
    <row r="527" spans="1:35" ht="15" thickBot="1" x14ac:dyDescent="0.4">
      <c r="A527" s="107"/>
      <c r="B527" s="104"/>
      <c r="C527" s="7">
        <v>0</v>
      </c>
      <c r="D527" s="8">
        <v>1</v>
      </c>
      <c r="E527" s="8">
        <v>2</v>
      </c>
      <c r="F527" s="8">
        <v>3</v>
      </c>
      <c r="G527" s="8">
        <v>4</v>
      </c>
      <c r="H527" s="8">
        <v>5</v>
      </c>
      <c r="I527" s="25" t="s">
        <v>5</v>
      </c>
      <c r="J527" s="16">
        <v>0</v>
      </c>
      <c r="K527" s="19">
        <v>1</v>
      </c>
      <c r="L527" s="19">
        <v>2</v>
      </c>
      <c r="M527" s="19">
        <v>3</v>
      </c>
      <c r="N527" s="19">
        <v>4</v>
      </c>
      <c r="O527" s="19">
        <v>5</v>
      </c>
      <c r="P527" s="17" t="s">
        <v>5</v>
      </c>
      <c r="Q527" s="16">
        <v>0</v>
      </c>
      <c r="R527" s="19">
        <v>1</v>
      </c>
      <c r="S527" s="19">
        <v>2</v>
      </c>
      <c r="T527" s="19">
        <v>3</v>
      </c>
      <c r="U527" s="19">
        <v>4</v>
      </c>
      <c r="V527" s="19">
        <v>5</v>
      </c>
      <c r="W527" s="17" t="s">
        <v>5</v>
      </c>
      <c r="X527" s="23">
        <v>0</v>
      </c>
      <c r="Y527" s="21">
        <v>1</v>
      </c>
      <c r="Z527" s="21">
        <v>2</v>
      </c>
      <c r="AA527" s="21">
        <v>3</v>
      </c>
      <c r="AB527" s="21">
        <v>4</v>
      </c>
      <c r="AC527" s="21">
        <v>5</v>
      </c>
      <c r="AD527" s="24" t="s">
        <v>5</v>
      </c>
      <c r="AE527" s="42"/>
      <c r="AF527" s="32"/>
      <c r="AG527" s="33"/>
      <c r="AI527" s="33"/>
    </row>
    <row r="528" spans="1:35" ht="15" thickBot="1" x14ac:dyDescent="0.4">
      <c r="A528" s="108"/>
      <c r="B528" s="6" t="s">
        <v>18</v>
      </c>
      <c r="C528" s="14"/>
      <c r="D528" s="14"/>
      <c r="E528" s="14"/>
      <c r="F528" s="14"/>
      <c r="G528" s="14"/>
      <c r="H528" s="14"/>
      <c r="I528" s="14"/>
      <c r="J528" s="13"/>
      <c r="K528" s="14"/>
      <c r="L528" s="14"/>
      <c r="M528" s="14"/>
      <c r="N528" s="14"/>
      <c r="O528" s="14"/>
      <c r="P528" s="15"/>
      <c r="Q528" s="13">
        <v>1</v>
      </c>
      <c r="R528" s="14">
        <v>0</v>
      </c>
      <c r="S528" s="14">
        <v>1</v>
      </c>
      <c r="T528" s="14">
        <v>1</v>
      </c>
      <c r="U528" s="14">
        <v>4</v>
      </c>
      <c r="V528" s="14">
        <v>6</v>
      </c>
      <c r="W528" s="15">
        <f>SUM(Q528:V528)</f>
        <v>13</v>
      </c>
      <c r="X528" s="13">
        <f>C528+J528+Q528</f>
        <v>1</v>
      </c>
      <c r="Y528" s="14">
        <f t="shared" ref="Y528" si="1129">D528+K528+R528</f>
        <v>0</v>
      </c>
      <c r="Z528" s="14">
        <f t="shared" ref="Z528" si="1130">E528+L528+S528</f>
        <v>1</v>
      </c>
      <c r="AA528" s="14">
        <f t="shared" ref="AA528" si="1131">F528+M528+T528</f>
        <v>1</v>
      </c>
      <c r="AB528" s="14">
        <f t="shared" ref="AB528" si="1132">G528+N528+U528</f>
        <v>4</v>
      </c>
      <c r="AC528" s="14">
        <f t="shared" ref="AC528" si="1133">H528+O528+V528</f>
        <v>6</v>
      </c>
      <c r="AD528" s="15">
        <f t="shared" ref="AD528" si="1134">SUM(X528:AC528)</f>
        <v>13</v>
      </c>
      <c r="AE528" s="11"/>
      <c r="AF528" s="32">
        <f>(Y528*1+Z528*2+AA528*3+AB528*4+AC528*5)/AD528</f>
        <v>3.9230769230769229</v>
      </c>
      <c r="AG528" s="33">
        <f t="shared" si="1113"/>
        <v>0.7846153846153846</v>
      </c>
      <c r="AH528">
        <f>(Y528*1+Z528*2+AA528*3+AB528*4+AC528*5)/(AD528-X528)</f>
        <v>4.25</v>
      </c>
      <c r="AI528" s="33">
        <f t="shared" si="1114"/>
        <v>0.85</v>
      </c>
    </row>
    <row r="529" spans="1:35" x14ac:dyDescent="0.35">
      <c r="A529" s="116" t="s">
        <v>0</v>
      </c>
      <c r="B529" s="118" t="s">
        <v>1</v>
      </c>
      <c r="C529" s="120" t="s">
        <v>2</v>
      </c>
      <c r="D529" s="110"/>
      <c r="E529" s="110"/>
      <c r="F529" s="110"/>
      <c r="G529" s="110"/>
      <c r="H529" s="110"/>
      <c r="I529" s="121"/>
      <c r="J529" s="109" t="s">
        <v>3</v>
      </c>
      <c r="K529" s="110"/>
      <c r="L529" s="110"/>
      <c r="M529" s="110"/>
      <c r="N529" s="110"/>
      <c r="O529" s="110"/>
      <c r="P529" s="111"/>
      <c r="Q529" s="109" t="s">
        <v>4</v>
      </c>
      <c r="R529" s="110"/>
      <c r="S529" s="110"/>
      <c r="T529" s="110"/>
      <c r="U529" s="110"/>
      <c r="V529" s="110"/>
      <c r="W529" s="111"/>
      <c r="X529" s="112" t="s">
        <v>19</v>
      </c>
      <c r="Y529" s="113"/>
      <c r="Z529" s="113"/>
      <c r="AA529" s="113"/>
      <c r="AB529" s="113"/>
      <c r="AC529" s="113"/>
      <c r="AD529" s="114"/>
      <c r="AE529" s="42"/>
      <c r="AF529" s="32"/>
      <c r="AG529" s="33"/>
      <c r="AI529" s="33"/>
    </row>
    <row r="530" spans="1:35" x14ac:dyDescent="0.35">
      <c r="A530" s="117"/>
      <c r="B530" s="119"/>
      <c r="C530" s="31">
        <v>0</v>
      </c>
      <c r="D530" s="20">
        <v>1</v>
      </c>
      <c r="E530" s="20">
        <v>2</v>
      </c>
      <c r="F530" s="20">
        <v>3</v>
      </c>
      <c r="G530" s="20">
        <v>4</v>
      </c>
      <c r="H530" s="20">
        <v>5</v>
      </c>
      <c r="I530" s="26" t="s">
        <v>5</v>
      </c>
      <c r="J530" s="16">
        <v>0</v>
      </c>
      <c r="K530" s="19">
        <v>1</v>
      </c>
      <c r="L530" s="19">
        <v>2</v>
      </c>
      <c r="M530" s="19">
        <v>3</v>
      </c>
      <c r="N530" s="19">
        <v>4</v>
      </c>
      <c r="O530" s="19">
        <v>5</v>
      </c>
      <c r="P530" s="17" t="s">
        <v>5</v>
      </c>
      <c r="Q530" s="16">
        <v>0</v>
      </c>
      <c r="R530" s="19">
        <v>1</v>
      </c>
      <c r="S530" s="19">
        <v>2</v>
      </c>
      <c r="T530" s="19">
        <v>3</v>
      </c>
      <c r="U530" s="19">
        <v>4</v>
      </c>
      <c r="V530" s="19">
        <v>5</v>
      </c>
      <c r="W530" s="17" t="s">
        <v>5</v>
      </c>
      <c r="X530" s="23">
        <v>0</v>
      </c>
      <c r="Y530" s="21">
        <v>1</v>
      </c>
      <c r="Z530" s="21">
        <v>2</v>
      </c>
      <c r="AA530" s="21">
        <v>3</v>
      </c>
      <c r="AB530" s="21">
        <v>4</v>
      </c>
      <c r="AC530" s="21">
        <v>5</v>
      </c>
      <c r="AD530" s="24" t="s">
        <v>5</v>
      </c>
      <c r="AE530" s="42"/>
      <c r="AF530" s="32"/>
      <c r="AG530" s="33"/>
      <c r="AI530" s="33"/>
    </row>
    <row r="531" spans="1:35" x14ac:dyDescent="0.35">
      <c r="A531" s="107" t="s">
        <v>34</v>
      </c>
      <c r="B531" s="27" t="s">
        <v>7</v>
      </c>
      <c r="C531" s="11">
        <v>1</v>
      </c>
      <c r="D531" s="11">
        <v>0</v>
      </c>
      <c r="E531" s="11">
        <v>0</v>
      </c>
      <c r="F531" s="11">
        <v>0</v>
      </c>
      <c r="G531" s="11">
        <v>0</v>
      </c>
      <c r="H531" s="11">
        <v>4</v>
      </c>
      <c r="I531" s="11">
        <f t="shared" ref="I531:I535" si="1135">SUM(C531:H531)</f>
        <v>5</v>
      </c>
      <c r="J531" s="10">
        <v>2</v>
      </c>
      <c r="K531" s="11">
        <v>0</v>
      </c>
      <c r="L531" s="11">
        <v>0</v>
      </c>
      <c r="M531" s="11">
        <v>0</v>
      </c>
      <c r="N531" s="11">
        <v>0</v>
      </c>
      <c r="O531" s="11">
        <v>6</v>
      </c>
      <c r="P531" s="12">
        <f t="shared" ref="P531:P535" si="1136">SUM(J531:O531)</f>
        <v>8</v>
      </c>
      <c r="Q531" s="10">
        <v>0</v>
      </c>
      <c r="R531" s="11">
        <v>0</v>
      </c>
      <c r="S531" s="11">
        <v>0</v>
      </c>
      <c r="T531" s="11">
        <v>0</v>
      </c>
      <c r="U531" s="11">
        <v>1</v>
      </c>
      <c r="V531" s="11">
        <v>1</v>
      </c>
      <c r="W531" s="12">
        <f>SUM(Q531:V531)</f>
        <v>2</v>
      </c>
      <c r="X531" s="10">
        <f>C531+J531+Q531</f>
        <v>3</v>
      </c>
      <c r="Y531" s="11">
        <f t="shared" ref="Y531" si="1137">D531+K531+R531</f>
        <v>0</v>
      </c>
      <c r="Z531" s="11">
        <f t="shared" ref="Z531" si="1138">E531+L531+S531</f>
        <v>0</v>
      </c>
      <c r="AA531" s="11">
        <f t="shared" ref="AA531" si="1139">F531+M531+T531</f>
        <v>0</v>
      </c>
      <c r="AB531" s="11">
        <f t="shared" ref="AB531" si="1140">G531+N531+U531</f>
        <v>1</v>
      </c>
      <c r="AC531" s="11">
        <f t="shared" ref="AC531" si="1141">H531+O531+V531</f>
        <v>11</v>
      </c>
      <c r="AD531" s="12">
        <f t="shared" ref="AD531" si="1142">SUM(X531:AC531)</f>
        <v>15</v>
      </c>
      <c r="AE531" s="11"/>
      <c r="AF531" s="32">
        <f>(Y531*1+Z531*2+AA531*3+AB531*4+AC531*5)/AD531</f>
        <v>3.9333333333333331</v>
      </c>
      <c r="AG531" s="33">
        <f t="shared" si="1113"/>
        <v>0.78666666666666663</v>
      </c>
      <c r="AH531">
        <f>(Y531*1+Z531*2+AA531*3+AB531*4+AC531*5)/(AD531-X531)</f>
        <v>4.916666666666667</v>
      </c>
      <c r="AI531" s="33">
        <f t="shared" si="1114"/>
        <v>0.98333333333333339</v>
      </c>
    </row>
    <row r="532" spans="1:35" x14ac:dyDescent="0.35">
      <c r="A532" s="107"/>
      <c r="B532" s="27" t="s">
        <v>8</v>
      </c>
      <c r="C532" s="11">
        <v>1</v>
      </c>
      <c r="D532" s="11">
        <v>0</v>
      </c>
      <c r="E532" s="11">
        <v>0</v>
      </c>
      <c r="F532" s="11">
        <v>0</v>
      </c>
      <c r="G532" s="11">
        <v>0</v>
      </c>
      <c r="H532" s="11">
        <v>4</v>
      </c>
      <c r="I532" s="11">
        <f t="shared" si="1135"/>
        <v>5</v>
      </c>
      <c r="J532" s="10">
        <v>2</v>
      </c>
      <c r="K532" s="11">
        <v>0</v>
      </c>
      <c r="L532" s="11">
        <v>0</v>
      </c>
      <c r="M532" s="11">
        <v>0</v>
      </c>
      <c r="N532" s="11">
        <v>0</v>
      </c>
      <c r="O532" s="11">
        <v>6</v>
      </c>
      <c r="P532" s="12">
        <f t="shared" si="1136"/>
        <v>8</v>
      </c>
      <c r="Q532" s="10">
        <v>0</v>
      </c>
      <c r="R532" s="11">
        <v>0</v>
      </c>
      <c r="S532" s="11">
        <v>0</v>
      </c>
      <c r="T532" s="11">
        <v>0</v>
      </c>
      <c r="U532" s="11">
        <v>1</v>
      </c>
      <c r="V532" s="11">
        <v>1</v>
      </c>
      <c r="W532" s="12">
        <f t="shared" ref="W532:W535" si="1143">SUM(Q532:V532)</f>
        <v>2</v>
      </c>
      <c r="X532" s="10">
        <f t="shared" ref="X532:X535" si="1144">C532+J532+Q532</f>
        <v>3</v>
      </c>
      <c r="Y532" s="11">
        <f t="shared" ref="Y532:Y535" si="1145">D532+K532+R532</f>
        <v>0</v>
      </c>
      <c r="Z532" s="11">
        <f t="shared" ref="Z532:Z535" si="1146">E532+L532+S532</f>
        <v>0</v>
      </c>
      <c r="AA532" s="11">
        <f t="shared" ref="AA532:AA535" si="1147">F532+M532+T532</f>
        <v>0</v>
      </c>
      <c r="AB532" s="11">
        <f t="shared" ref="AB532:AB535" si="1148">G532+N532+U532</f>
        <v>1</v>
      </c>
      <c r="AC532" s="11">
        <f t="shared" ref="AC532:AC535" si="1149">H532+O532+V532</f>
        <v>11</v>
      </c>
      <c r="AD532" s="12">
        <f t="shared" ref="AD532:AD535" si="1150">SUM(X532:AC532)</f>
        <v>15</v>
      </c>
      <c r="AE532" s="11"/>
      <c r="AF532" s="32">
        <f>(Y532*1+Z532*2+AA532*3+AB532*4+AC532*5)/AD532</f>
        <v>3.9333333333333331</v>
      </c>
      <c r="AG532" s="33">
        <f t="shared" si="1113"/>
        <v>0.78666666666666663</v>
      </c>
      <c r="AH532">
        <f>(Y532*1+Z532*2+AA532*3+AB532*4+AC532*5)/(AD532-X532)</f>
        <v>4.916666666666667</v>
      </c>
      <c r="AI532" s="33">
        <f t="shared" si="1114"/>
        <v>0.98333333333333339</v>
      </c>
    </row>
    <row r="533" spans="1:35" x14ac:dyDescent="0.35">
      <c r="A533" s="107"/>
      <c r="B533" s="27" t="s">
        <v>9</v>
      </c>
      <c r="C533" s="11">
        <v>1</v>
      </c>
      <c r="D533" s="11">
        <v>0</v>
      </c>
      <c r="E533" s="11">
        <v>0</v>
      </c>
      <c r="F533" s="11">
        <v>0</v>
      </c>
      <c r="G533" s="11">
        <v>0</v>
      </c>
      <c r="H533" s="11">
        <v>4</v>
      </c>
      <c r="I533" s="11">
        <f t="shared" si="1135"/>
        <v>5</v>
      </c>
      <c r="J533" s="10">
        <v>2</v>
      </c>
      <c r="K533" s="11">
        <v>0</v>
      </c>
      <c r="L533" s="11">
        <v>0</v>
      </c>
      <c r="M533" s="11">
        <v>0</v>
      </c>
      <c r="N533" s="11">
        <v>0</v>
      </c>
      <c r="O533" s="11">
        <v>6</v>
      </c>
      <c r="P533" s="12">
        <f t="shared" si="1136"/>
        <v>8</v>
      </c>
      <c r="Q533" s="10">
        <v>0</v>
      </c>
      <c r="R533" s="11">
        <v>0</v>
      </c>
      <c r="S533" s="11">
        <v>0</v>
      </c>
      <c r="T533" s="11">
        <v>0</v>
      </c>
      <c r="U533" s="11">
        <v>1</v>
      </c>
      <c r="V533" s="11">
        <v>1</v>
      </c>
      <c r="W533" s="12">
        <f t="shared" si="1143"/>
        <v>2</v>
      </c>
      <c r="X533" s="10">
        <f t="shared" si="1144"/>
        <v>3</v>
      </c>
      <c r="Y533" s="11">
        <f t="shared" si="1145"/>
        <v>0</v>
      </c>
      <c r="Z533" s="11">
        <f t="shared" si="1146"/>
        <v>0</v>
      </c>
      <c r="AA533" s="11">
        <f t="shared" si="1147"/>
        <v>0</v>
      </c>
      <c r="AB533" s="11">
        <f t="shared" si="1148"/>
        <v>1</v>
      </c>
      <c r="AC533" s="11">
        <f t="shared" si="1149"/>
        <v>11</v>
      </c>
      <c r="AD533" s="12">
        <f t="shared" si="1150"/>
        <v>15</v>
      </c>
      <c r="AE533" s="11"/>
      <c r="AF533" s="32">
        <f>(Y533*1+Z533*2+AA533*3+AB533*4+AC533*5)/AD533</f>
        <v>3.9333333333333331</v>
      </c>
      <c r="AG533" s="33">
        <f t="shared" si="1113"/>
        <v>0.78666666666666663</v>
      </c>
      <c r="AH533">
        <f>(Y533*1+Z533*2+AA533*3+AB533*4+AC533*5)/(AD533-X533)</f>
        <v>4.916666666666667</v>
      </c>
      <c r="AI533" s="33">
        <f t="shared" si="1114"/>
        <v>0.98333333333333339</v>
      </c>
    </row>
    <row r="534" spans="1:35" x14ac:dyDescent="0.35">
      <c r="A534" s="107"/>
      <c r="B534" s="27" t="s">
        <v>10</v>
      </c>
      <c r="C534" s="11">
        <v>2</v>
      </c>
      <c r="D534" s="11">
        <v>0</v>
      </c>
      <c r="E534" s="11">
        <v>0</v>
      </c>
      <c r="F534" s="11">
        <v>0</v>
      </c>
      <c r="G534" s="11">
        <v>0</v>
      </c>
      <c r="H534" s="11">
        <v>3</v>
      </c>
      <c r="I534" s="11">
        <f t="shared" si="1135"/>
        <v>5</v>
      </c>
      <c r="J534" s="10">
        <v>2</v>
      </c>
      <c r="K534" s="11">
        <v>0</v>
      </c>
      <c r="L534" s="11">
        <v>0</v>
      </c>
      <c r="M534" s="11">
        <v>0</v>
      </c>
      <c r="N534" s="11">
        <v>0</v>
      </c>
      <c r="O534" s="11">
        <v>6</v>
      </c>
      <c r="P534" s="12">
        <f t="shared" si="1136"/>
        <v>8</v>
      </c>
      <c r="Q534" s="10">
        <v>0</v>
      </c>
      <c r="R534" s="11">
        <v>0</v>
      </c>
      <c r="S534" s="11">
        <v>0</v>
      </c>
      <c r="T534" s="11">
        <v>0</v>
      </c>
      <c r="U534" s="11">
        <v>1</v>
      </c>
      <c r="V534" s="11">
        <v>1</v>
      </c>
      <c r="W534" s="12">
        <f t="shared" si="1143"/>
        <v>2</v>
      </c>
      <c r="X534" s="10">
        <f t="shared" si="1144"/>
        <v>4</v>
      </c>
      <c r="Y534" s="11">
        <f t="shared" si="1145"/>
        <v>0</v>
      </c>
      <c r="Z534" s="11">
        <f t="shared" si="1146"/>
        <v>0</v>
      </c>
      <c r="AA534" s="11">
        <f t="shared" si="1147"/>
        <v>0</v>
      </c>
      <c r="AB534" s="11">
        <f t="shared" si="1148"/>
        <v>1</v>
      </c>
      <c r="AC534" s="11">
        <f t="shared" si="1149"/>
        <v>10</v>
      </c>
      <c r="AD534" s="12">
        <f t="shared" si="1150"/>
        <v>15</v>
      </c>
      <c r="AE534" s="11"/>
      <c r="AF534" s="32">
        <f>(Y534*1+Z534*2+AA534*3+AB534*4+AC534*5)/AD534</f>
        <v>3.6</v>
      </c>
      <c r="AG534" s="33">
        <f t="shared" si="1113"/>
        <v>0.72</v>
      </c>
      <c r="AH534">
        <f>(Y534*1+Z534*2+AA534*3+AB534*4+AC534*5)/(AD534-X534)</f>
        <v>4.9090909090909092</v>
      </c>
      <c r="AI534" s="33">
        <f t="shared" si="1114"/>
        <v>0.98181818181818181</v>
      </c>
    </row>
    <row r="535" spans="1:35" x14ac:dyDescent="0.35">
      <c r="A535" s="107"/>
      <c r="B535" s="27" t="s">
        <v>11</v>
      </c>
      <c r="C535" s="11">
        <v>1</v>
      </c>
      <c r="D535" s="11">
        <v>0</v>
      </c>
      <c r="E535" s="11">
        <v>0</v>
      </c>
      <c r="F535" s="11">
        <v>0</v>
      </c>
      <c r="G535" s="11">
        <v>0</v>
      </c>
      <c r="H535" s="11">
        <v>4</v>
      </c>
      <c r="I535" s="11">
        <f t="shared" si="1135"/>
        <v>5</v>
      </c>
      <c r="J535" s="10">
        <v>2</v>
      </c>
      <c r="K535" s="11">
        <v>0</v>
      </c>
      <c r="L535" s="11">
        <v>0</v>
      </c>
      <c r="M535" s="11">
        <v>0</v>
      </c>
      <c r="N535" s="11">
        <v>0</v>
      </c>
      <c r="O535" s="11">
        <v>6</v>
      </c>
      <c r="P535" s="12">
        <f t="shared" si="1136"/>
        <v>8</v>
      </c>
      <c r="Q535" s="10">
        <v>0</v>
      </c>
      <c r="R535" s="11">
        <v>0</v>
      </c>
      <c r="S535" s="11">
        <v>0</v>
      </c>
      <c r="T535" s="11">
        <v>0</v>
      </c>
      <c r="U535" s="11">
        <v>1</v>
      </c>
      <c r="V535" s="11">
        <v>1</v>
      </c>
      <c r="W535" s="12">
        <f t="shared" si="1143"/>
        <v>2</v>
      </c>
      <c r="X535" s="10">
        <f t="shared" si="1144"/>
        <v>3</v>
      </c>
      <c r="Y535" s="11">
        <f t="shared" si="1145"/>
        <v>0</v>
      </c>
      <c r="Z535" s="11">
        <f t="shared" si="1146"/>
        <v>0</v>
      </c>
      <c r="AA535" s="11">
        <f t="shared" si="1147"/>
        <v>0</v>
      </c>
      <c r="AB535" s="11">
        <f t="shared" si="1148"/>
        <v>1</v>
      </c>
      <c r="AC535" s="11">
        <f t="shared" si="1149"/>
        <v>11</v>
      </c>
      <c r="AD535" s="12">
        <f t="shared" si="1150"/>
        <v>15</v>
      </c>
      <c r="AE535" s="11"/>
      <c r="AF535" s="32">
        <f>(Y535*1+Z535*2+AA535*3+AB535*4+AC535*5)/AD535</f>
        <v>3.9333333333333331</v>
      </c>
      <c r="AG535" s="33">
        <f t="shared" si="1113"/>
        <v>0.78666666666666663</v>
      </c>
      <c r="AH535">
        <f>(Y535*1+Z535*2+AA535*3+AB535*4+AC535*5)/(AD535-X535)</f>
        <v>4.916666666666667</v>
      </c>
      <c r="AI535" s="33">
        <f t="shared" si="1114"/>
        <v>0.98333333333333339</v>
      </c>
    </row>
    <row r="536" spans="1:35" x14ac:dyDescent="0.35">
      <c r="A536" s="107"/>
      <c r="B536" s="115" t="s">
        <v>12</v>
      </c>
      <c r="C536" s="105" t="s">
        <v>2</v>
      </c>
      <c r="D536" s="101"/>
      <c r="E536" s="101"/>
      <c r="F536" s="101"/>
      <c r="G536" s="101"/>
      <c r="H536" s="101"/>
      <c r="I536" s="106"/>
      <c r="J536" s="100" t="s">
        <v>3</v>
      </c>
      <c r="K536" s="101"/>
      <c r="L536" s="101"/>
      <c r="M536" s="101"/>
      <c r="N536" s="101"/>
      <c r="O536" s="101"/>
      <c r="P536" s="102"/>
      <c r="Q536" s="100" t="s">
        <v>4</v>
      </c>
      <c r="R536" s="101"/>
      <c r="S536" s="101"/>
      <c r="T536" s="101"/>
      <c r="U536" s="101"/>
      <c r="V536" s="101"/>
      <c r="W536" s="102"/>
      <c r="X536" s="122" t="s">
        <v>19</v>
      </c>
      <c r="Y536" s="123"/>
      <c r="Z536" s="123"/>
      <c r="AA536" s="123"/>
      <c r="AB536" s="123"/>
      <c r="AC536" s="123"/>
      <c r="AD536" s="124"/>
      <c r="AE536" s="42"/>
      <c r="AF536" s="32"/>
      <c r="AG536" s="33"/>
      <c r="AI536" s="33"/>
    </row>
    <row r="537" spans="1:35" ht="15" thickBot="1" x14ac:dyDescent="0.4">
      <c r="A537" s="107"/>
      <c r="B537" s="115"/>
      <c r="C537" s="31">
        <v>0</v>
      </c>
      <c r="D537" s="20">
        <v>1</v>
      </c>
      <c r="E537" s="20">
        <v>2</v>
      </c>
      <c r="F537" s="20">
        <v>3</v>
      </c>
      <c r="G537" s="20">
        <v>4</v>
      </c>
      <c r="H537" s="20">
        <v>5</v>
      </c>
      <c r="I537" s="26" t="s">
        <v>5</v>
      </c>
      <c r="J537" s="16">
        <v>0</v>
      </c>
      <c r="K537" s="19">
        <v>1</v>
      </c>
      <c r="L537" s="19">
        <v>2</v>
      </c>
      <c r="M537" s="19">
        <v>3</v>
      </c>
      <c r="N537" s="19">
        <v>4</v>
      </c>
      <c r="O537" s="19">
        <v>5</v>
      </c>
      <c r="P537" s="17" t="s">
        <v>5</v>
      </c>
      <c r="Q537" s="16">
        <v>0</v>
      </c>
      <c r="R537" s="19">
        <v>1</v>
      </c>
      <c r="S537" s="19">
        <v>2</v>
      </c>
      <c r="T537" s="19">
        <v>3</v>
      </c>
      <c r="U537" s="19">
        <v>4</v>
      </c>
      <c r="V537" s="19">
        <v>5</v>
      </c>
      <c r="W537" s="17" t="s">
        <v>5</v>
      </c>
      <c r="X537" s="23">
        <v>0</v>
      </c>
      <c r="Y537" s="21">
        <v>1</v>
      </c>
      <c r="Z537" s="21">
        <v>2</v>
      </c>
      <c r="AA537" s="21">
        <v>3</v>
      </c>
      <c r="AB537" s="21">
        <v>4</v>
      </c>
      <c r="AC537" s="21">
        <v>5</v>
      </c>
      <c r="AD537" s="24" t="s">
        <v>5</v>
      </c>
      <c r="AE537" s="42"/>
      <c r="AF537" s="32"/>
      <c r="AG537" s="33"/>
      <c r="AI537" s="33"/>
    </row>
    <row r="538" spans="1:35" x14ac:dyDescent="0.35">
      <c r="A538" s="107"/>
      <c r="B538" s="4" t="s">
        <v>13</v>
      </c>
      <c r="C538" s="11">
        <v>1</v>
      </c>
      <c r="D538" s="11">
        <v>0</v>
      </c>
      <c r="E538" s="11">
        <v>0</v>
      </c>
      <c r="F538" s="11">
        <v>0</v>
      </c>
      <c r="G538" s="11">
        <v>0</v>
      </c>
      <c r="H538" s="11">
        <v>4</v>
      </c>
      <c r="I538" s="11">
        <f t="shared" ref="I538:I541" si="1151">SUM(C538:H538)</f>
        <v>5</v>
      </c>
      <c r="J538" s="10">
        <v>2</v>
      </c>
      <c r="K538" s="11">
        <v>0</v>
      </c>
      <c r="L538" s="11">
        <v>0</v>
      </c>
      <c r="M538" s="11">
        <v>0</v>
      </c>
      <c r="N538" s="11">
        <v>0</v>
      </c>
      <c r="O538" s="11">
        <v>6</v>
      </c>
      <c r="P538" s="12">
        <f t="shared" ref="P538:P541" si="1152">SUM(J538:O538)</f>
        <v>8</v>
      </c>
      <c r="Q538" s="10">
        <v>0</v>
      </c>
      <c r="R538" s="11">
        <v>0</v>
      </c>
      <c r="S538" s="11">
        <v>0</v>
      </c>
      <c r="T538" s="11">
        <v>0</v>
      </c>
      <c r="U538" s="11">
        <v>1</v>
      </c>
      <c r="V538" s="11">
        <v>1</v>
      </c>
      <c r="W538" s="12">
        <f>SUM(Q538:V538)</f>
        <v>2</v>
      </c>
      <c r="X538" s="10">
        <f>C538+J538+Q538</f>
        <v>3</v>
      </c>
      <c r="Y538" s="11">
        <f t="shared" ref="Y538" si="1153">D538+K538+R538</f>
        <v>0</v>
      </c>
      <c r="Z538" s="11">
        <f t="shared" ref="Z538" si="1154">E538+L538+S538</f>
        <v>0</v>
      </c>
      <c r="AA538" s="11">
        <f t="shared" ref="AA538" si="1155">F538+M538+T538</f>
        <v>0</v>
      </c>
      <c r="AB538" s="11">
        <f t="shared" ref="AB538" si="1156">G538+N538+U538</f>
        <v>1</v>
      </c>
      <c r="AC538" s="11">
        <f t="shared" ref="AC538" si="1157">H538+O538+V538</f>
        <v>11</v>
      </c>
      <c r="AD538" s="12">
        <f t="shared" ref="AD538" si="1158">SUM(X538:AC538)</f>
        <v>15</v>
      </c>
      <c r="AE538" s="11"/>
      <c r="AF538" s="32">
        <f>(Y538*1+Z538*2+AA538*3+AB538*4+AC538*5)/AD538</f>
        <v>3.9333333333333331</v>
      </c>
      <c r="AG538" s="33">
        <f t="shared" si="1113"/>
        <v>0.78666666666666663</v>
      </c>
      <c r="AH538">
        <f>(Y538*1+Z538*2+AA538*3+AB538*4+AC538*5)/(AD538-X538)</f>
        <v>4.916666666666667</v>
      </c>
      <c r="AI538" s="33">
        <f t="shared" si="1114"/>
        <v>0.98333333333333339</v>
      </c>
    </row>
    <row r="539" spans="1:35" x14ac:dyDescent="0.35">
      <c r="A539" s="107"/>
      <c r="B539" s="2" t="s">
        <v>14</v>
      </c>
      <c r="C539" s="11">
        <v>1</v>
      </c>
      <c r="D539" s="11">
        <v>0</v>
      </c>
      <c r="E539" s="11">
        <v>0</v>
      </c>
      <c r="F539" s="11">
        <v>0</v>
      </c>
      <c r="G539" s="11">
        <v>0</v>
      </c>
      <c r="H539" s="11">
        <v>4</v>
      </c>
      <c r="I539" s="11">
        <f t="shared" si="1151"/>
        <v>5</v>
      </c>
      <c r="J539" s="10">
        <v>2</v>
      </c>
      <c r="K539" s="11">
        <v>0</v>
      </c>
      <c r="L539" s="11">
        <v>0</v>
      </c>
      <c r="M539" s="11">
        <v>0</v>
      </c>
      <c r="N539" s="11">
        <v>0</v>
      </c>
      <c r="O539" s="11">
        <v>6</v>
      </c>
      <c r="P539" s="12">
        <f t="shared" si="1152"/>
        <v>8</v>
      </c>
      <c r="Q539" s="10">
        <v>0</v>
      </c>
      <c r="R539" s="11">
        <v>0</v>
      </c>
      <c r="S539" s="11">
        <v>0</v>
      </c>
      <c r="T539" s="11">
        <v>0</v>
      </c>
      <c r="U539" s="11">
        <v>1</v>
      </c>
      <c r="V539" s="11">
        <v>1</v>
      </c>
      <c r="W539" s="12">
        <f t="shared" ref="W539:W541" si="1159">SUM(Q539:V539)</f>
        <v>2</v>
      </c>
      <c r="X539" s="10">
        <f t="shared" ref="X539:X541" si="1160">C539+J539+Q539</f>
        <v>3</v>
      </c>
      <c r="Y539" s="11">
        <f t="shared" ref="Y539:Y541" si="1161">D539+K539+R539</f>
        <v>0</v>
      </c>
      <c r="Z539" s="11">
        <f t="shared" ref="Z539:Z541" si="1162">E539+L539+S539</f>
        <v>0</v>
      </c>
      <c r="AA539" s="11">
        <f t="shared" ref="AA539:AA541" si="1163">F539+M539+T539</f>
        <v>0</v>
      </c>
      <c r="AB539" s="11">
        <f t="shared" ref="AB539:AB541" si="1164">G539+N539+U539</f>
        <v>1</v>
      </c>
      <c r="AC539" s="11">
        <f t="shared" ref="AC539:AC541" si="1165">H539+O539+V539</f>
        <v>11</v>
      </c>
      <c r="AD539" s="12">
        <f t="shared" ref="AD539:AD541" si="1166">SUM(X539:AC539)</f>
        <v>15</v>
      </c>
      <c r="AE539" s="11"/>
      <c r="AF539" s="32">
        <f>(Y539*1+Z539*2+AA539*3+AB539*4+AC539*5)/AD539</f>
        <v>3.9333333333333331</v>
      </c>
      <c r="AG539" s="33">
        <f t="shared" si="1113"/>
        <v>0.78666666666666663</v>
      </c>
      <c r="AH539">
        <f>(Y539*1+Z539*2+AA539*3+AB539*4+AC539*5)/(AD539-X539)</f>
        <v>4.916666666666667</v>
      </c>
      <c r="AI539" s="33">
        <f t="shared" si="1114"/>
        <v>0.98333333333333339</v>
      </c>
    </row>
    <row r="540" spans="1:35" x14ac:dyDescent="0.35">
      <c r="A540" s="107"/>
      <c r="B540" s="5" t="s">
        <v>15</v>
      </c>
      <c r="C540" s="11">
        <v>1</v>
      </c>
      <c r="D540" s="11">
        <v>0</v>
      </c>
      <c r="E540" s="11">
        <v>0</v>
      </c>
      <c r="F540" s="11">
        <v>0</v>
      </c>
      <c r="G540" s="11">
        <v>0</v>
      </c>
      <c r="H540" s="11">
        <v>4</v>
      </c>
      <c r="I540" s="11">
        <f t="shared" si="1151"/>
        <v>5</v>
      </c>
      <c r="J540" s="10">
        <v>2</v>
      </c>
      <c r="K540" s="11">
        <v>0</v>
      </c>
      <c r="L540" s="11">
        <v>0</v>
      </c>
      <c r="M540" s="11">
        <v>0</v>
      </c>
      <c r="N540" s="11">
        <v>0</v>
      </c>
      <c r="O540" s="11">
        <v>6</v>
      </c>
      <c r="P540" s="12">
        <f t="shared" si="1152"/>
        <v>8</v>
      </c>
      <c r="Q540" s="10">
        <v>0</v>
      </c>
      <c r="R540" s="11">
        <v>0</v>
      </c>
      <c r="S540" s="11">
        <v>0</v>
      </c>
      <c r="T540" s="11">
        <v>0</v>
      </c>
      <c r="U540" s="11">
        <v>1</v>
      </c>
      <c r="V540" s="11">
        <v>1</v>
      </c>
      <c r="W540" s="12">
        <f t="shared" si="1159"/>
        <v>2</v>
      </c>
      <c r="X540" s="10">
        <f t="shared" si="1160"/>
        <v>3</v>
      </c>
      <c r="Y540" s="11">
        <f t="shared" si="1161"/>
        <v>0</v>
      </c>
      <c r="Z540" s="11">
        <f t="shared" si="1162"/>
        <v>0</v>
      </c>
      <c r="AA540" s="11">
        <f t="shared" si="1163"/>
        <v>0</v>
      </c>
      <c r="AB540" s="11">
        <f t="shared" si="1164"/>
        <v>1</v>
      </c>
      <c r="AC540" s="11">
        <f t="shared" si="1165"/>
        <v>11</v>
      </c>
      <c r="AD540" s="12">
        <f t="shared" si="1166"/>
        <v>15</v>
      </c>
      <c r="AE540" s="11"/>
      <c r="AF540" s="32">
        <f>(Y540*1+Z540*2+AA540*3+AB540*4+AC540*5)/AD540</f>
        <v>3.9333333333333331</v>
      </c>
      <c r="AG540" s="33">
        <f t="shared" si="1113"/>
        <v>0.78666666666666663</v>
      </c>
      <c r="AH540">
        <f>(Y540*1+Z540*2+AA540*3+AB540*4+AC540*5)/(AD540-X540)</f>
        <v>4.916666666666667</v>
      </c>
      <c r="AI540" s="33">
        <f t="shared" si="1114"/>
        <v>0.98333333333333339</v>
      </c>
    </row>
    <row r="541" spans="1:35" ht="15" thickBot="1" x14ac:dyDescent="0.4">
      <c r="A541" s="107"/>
      <c r="B541" s="3" t="s">
        <v>16</v>
      </c>
      <c r="C541" s="11">
        <v>1</v>
      </c>
      <c r="D541" s="11">
        <v>0</v>
      </c>
      <c r="E541" s="11">
        <v>0</v>
      </c>
      <c r="F541" s="11">
        <v>0</v>
      </c>
      <c r="G541" s="11">
        <v>0</v>
      </c>
      <c r="H541" s="11">
        <v>4</v>
      </c>
      <c r="I541" s="11">
        <f t="shared" si="1151"/>
        <v>5</v>
      </c>
      <c r="J541" s="10">
        <v>2</v>
      </c>
      <c r="K541" s="11">
        <v>0</v>
      </c>
      <c r="L541" s="11">
        <v>0</v>
      </c>
      <c r="M541" s="11">
        <v>0</v>
      </c>
      <c r="N541" s="11">
        <v>0</v>
      </c>
      <c r="O541" s="11">
        <v>6</v>
      </c>
      <c r="P541" s="12">
        <f t="shared" si="1152"/>
        <v>8</v>
      </c>
      <c r="Q541" s="10">
        <v>0</v>
      </c>
      <c r="R541" s="11">
        <v>0</v>
      </c>
      <c r="S541" s="11">
        <v>0</v>
      </c>
      <c r="T541" s="11">
        <v>0</v>
      </c>
      <c r="U541" s="11">
        <v>1</v>
      </c>
      <c r="V541" s="11">
        <v>1</v>
      </c>
      <c r="W541" s="12">
        <f t="shared" si="1159"/>
        <v>2</v>
      </c>
      <c r="X541" s="10">
        <f t="shared" si="1160"/>
        <v>3</v>
      </c>
      <c r="Y541" s="11">
        <f t="shared" si="1161"/>
        <v>0</v>
      </c>
      <c r="Z541" s="11">
        <f t="shared" si="1162"/>
        <v>0</v>
      </c>
      <c r="AA541" s="11">
        <f t="shared" si="1163"/>
        <v>0</v>
      </c>
      <c r="AB541" s="11">
        <f t="shared" si="1164"/>
        <v>1</v>
      </c>
      <c r="AC541" s="11">
        <f t="shared" si="1165"/>
        <v>11</v>
      </c>
      <c r="AD541" s="12">
        <f t="shared" si="1166"/>
        <v>15</v>
      </c>
      <c r="AE541" s="11"/>
      <c r="AF541" s="32">
        <f>(Y541*1+Z541*2+AA541*3+AB541*4+AC541*5)/AD541</f>
        <v>3.9333333333333331</v>
      </c>
      <c r="AG541" s="33">
        <f t="shared" si="1113"/>
        <v>0.78666666666666663</v>
      </c>
      <c r="AH541">
        <f>(Y541*1+Z541*2+AA541*3+AB541*4+AC541*5)/(AD541-X541)</f>
        <v>4.916666666666667</v>
      </c>
      <c r="AI541" s="33">
        <f t="shared" si="1114"/>
        <v>0.98333333333333339</v>
      </c>
    </row>
    <row r="542" spans="1:35" x14ac:dyDescent="0.35">
      <c r="A542" s="107"/>
      <c r="B542" s="103" t="s">
        <v>17</v>
      </c>
      <c r="C542" s="105" t="s">
        <v>2</v>
      </c>
      <c r="D542" s="101"/>
      <c r="E542" s="101"/>
      <c r="F542" s="101"/>
      <c r="G542" s="101"/>
      <c r="H542" s="101"/>
      <c r="I542" s="106"/>
      <c r="J542" s="100" t="s">
        <v>3</v>
      </c>
      <c r="K542" s="101"/>
      <c r="L542" s="101"/>
      <c r="M542" s="101"/>
      <c r="N542" s="101"/>
      <c r="O542" s="101"/>
      <c r="P542" s="102"/>
      <c r="Q542" s="100" t="s">
        <v>4</v>
      </c>
      <c r="R542" s="101"/>
      <c r="S542" s="101"/>
      <c r="T542" s="101"/>
      <c r="U542" s="101"/>
      <c r="V542" s="101"/>
      <c r="W542" s="102"/>
      <c r="X542" s="122" t="s">
        <v>19</v>
      </c>
      <c r="Y542" s="123"/>
      <c r="Z542" s="123"/>
      <c r="AA542" s="123"/>
      <c r="AB542" s="123"/>
      <c r="AC542" s="123"/>
      <c r="AD542" s="124"/>
      <c r="AE542" s="42"/>
      <c r="AF542" s="32"/>
      <c r="AG542" s="33"/>
      <c r="AI542" s="33"/>
    </row>
    <row r="543" spans="1:35" ht="15" thickBot="1" x14ac:dyDescent="0.4">
      <c r="A543" s="107"/>
      <c r="B543" s="104"/>
      <c r="C543" s="31">
        <v>0</v>
      </c>
      <c r="D543" s="20">
        <v>1</v>
      </c>
      <c r="E543" s="20">
        <v>2</v>
      </c>
      <c r="F543" s="20">
        <v>3</v>
      </c>
      <c r="G543" s="20">
        <v>4</v>
      </c>
      <c r="H543" s="20">
        <v>5</v>
      </c>
      <c r="I543" s="26" t="s">
        <v>5</v>
      </c>
      <c r="J543" s="16">
        <v>0</v>
      </c>
      <c r="K543" s="19">
        <v>1</v>
      </c>
      <c r="L543" s="19">
        <v>2</v>
      </c>
      <c r="M543" s="19">
        <v>3</v>
      </c>
      <c r="N543" s="19">
        <v>4</v>
      </c>
      <c r="O543" s="19">
        <v>5</v>
      </c>
      <c r="P543" s="17" t="s">
        <v>5</v>
      </c>
      <c r="Q543" s="16">
        <v>0</v>
      </c>
      <c r="R543" s="19">
        <v>1</v>
      </c>
      <c r="S543" s="19">
        <v>2</v>
      </c>
      <c r="T543" s="19">
        <v>3</v>
      </c>
      <c r="U543" s="19">
        <v>4</v>
      </c>
      <c r="V543" s="19">
        <v>5</v>
      </c>
      <c r="W543" s="17" t="s">
        <v>5</v>
      </c>
      <c r="X543" s="23">
        <v>0</v>
      </c>
      <c r="Y543" s="21">
        <v>1</v>
      </c>
      <c r="Z543" s="21">
        <v>2</v>
      </c>
      <c r="AA543" s="21">
        <v>3</v>
      </c>
      <c r="AB543" s="21">
        <v>4</v>
      </c>
      <c r="AC543" s="21">
        <v>5</v>
      </c>
      <c r="AD543" s="24" t="s">
        <v>5</v>
      </c>
      <c r="AE543" s="42"/>
      <c r="AF543" s="32"/>
      <c r="AG543" s="33"/>
      <c r="AI543" s="33"/>
    </row>
    <row r="544" spans="1:35" ht="15" thickBot="1" x14ac:dyDescent="0.4">
      <c r="A544" s="108"/>
      <c r="B544" s="6" t="s">
        <v>18</v>
      </c>
      <c r="C544" s="14">
        <v>1</v>
      </c>
      <c r="D544" s="14">
        <v>0</v>
      </c>
      <c r="E544" s="14">
        <v>0</v>
      </c>
      <c r="F544" s="14">
        <v>0</v>
      </c>
      <c r="G544" s="14">
        <v>0</v>
      </c>
      <c r="H544" s="14">
        <v>4</v>
      </c>
      <c r="I544" s="14">
        <f t="shared" ref="I544" si="1167">SUM(C544:H544)</f>
        <v>5</v>
      </c>
      <c r="J544" s="13">
        <v>1</v>
      </c>
      <c r="K544" s="14">
        <v>0</v>
      </c>
      <c r="L544" s="14">
        <v>0</v>
      </c>
      <c r="M544" s="14">
        <v>1</v>
      </c>
      <c r="N544" s="14">
        <v>0</v>
      </c>
      <c r="O544" s="14">
        <v>6</v>
      </c>
      <c r="P544" s="15">
        <f t="shared" ref="P544" si="1168">SUM(J544:O544)</f>
        <v>8</v>
      </c>
      <c r="Q544" s="13">
        <v>0</v>
      </c>
      <c r="R544" s="14">
        <v>0</v>
      </c>
      <c r="S544" s="14">
        <v>0</v>
      </c>
      <c r="T544" s="14">
        <v>0</v>
      </c>
      <c r="U544" s="14">
        <v>1</v>
      </c>
      <c r="V544" s="14">
        <v>1</v>
      </c>
      <c r="W544" s="15">
        <f>SUM(Q544:V544)</f>
        <v>2</v>
      </c>
      <c r="X544" s="13">
        <f>C544+J544+Q544</f>
        <v>2</v>
      </c>
      <c r="Y544" s="14">
        <f t="shared" ref="Y544" si="1169">D544+K544+R544</f>
        <v>0</v>
      </c>
      <c r="Z544" s="14">
        <f t="shared" ref="Z544" si="1170">E544+L544+S544</f>
        <v>0</v>
      </c>
      <c r="AA544" s="14">
        <f t="shared" ref="AA544" si="1171">F544+M544+T544</f>
        <v>1</v>
      </c>
      <c r="AB544" s="14">
        <f t="shared" ref="AB544" si="1172">G544+N544+U544</f>
        <v>1</v>
      </c>
      <c r="AC544" s="14">
        <f t="shared" ref="AC544" si="1173">H544+O544+V544</f>
        <v>11</v>
      </c>
      <c r="AD544" s="15">
        <f t="shared" ref="AD544" si="1174">SUM(X544:AC544)</f>
        <v>15</v>
      </c>
      <c r="AE544" s="11"/>
      <c r="AF544" s="32">
        <f>(Y544*1+Z544*2+AA544*3+AB544*4+AC544*5)/AD544</f>
        <v>4.1333333333333337</v>
      </c>
      <c r="AG544" s="33">
        <f t="shared" si="1113"/>
        <v>0.82666666666666677</v>
      </c>
      <c r="AH544">
        <f>(Y544*1+Z544*2+AA544*3+AB544*4+AC544*5)/(AD544-X544)</f>
        <v>4.7692307692307692</v>
      </c>
      <c r="AI544" s="33">
        <f t="shared" si="1114"/>
        <v>0.95384615384615379</v>
      </c>
    </row>
  </sheetData>
  <autoFilter ref="A1:AI544" xr:uid="{00000000-0009-0000-00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577">
    <mergeCell ref="X110:AD110"/>
    <mergeCell ref="C184:I184"/>
    <mergeCell ref="C200:I200"/>
    <mergeCell ref="C206:I206"/>
    <mergeCell ref="C232:I232"/>
    <mergeCell ref="J120:P120"/>
    <mergeCell ref="J126:P126"/>
    <mergeCell ref="J78:P78"/>
    <mergeCell ref="J168:P168"/>
    <mergeCell ref="J174:P174"/>
    <mergeCell ref="C113:I113"/>
    <mergeCell ref="C168:I168"/>
    <mergeCell ref="C174:I174"/>
    <mergeCell ref="X126:AD126"/>
    <mergeCell ref="J113:P113"/>
    <mergeCell ref="Q113:W113"/>
    <mergeCell ref="X145:AD145"/>
    <mergeCell ref="X152:AD152"/>
    <mergeCell ref="X158:AD158"/>
    <mergeCell ref="X81:AD81"/>
    <mergeCell ref="X78:AD78"/>
    <mergeCell ref="X88:AD88"/>
    <mergeCell ref="X94:AD94"/>
    <mergeCell ref="X104:AD104"/>
    <mergeCell ref="Q248:W248"/>
    <mergeCell ref="X302:AD302"/>
    <mergeCell ref="Q305:W305"/>
    <mergeCell ref="X376:AD376"/>
    <mergeCell ref="X382:AD382"/>
    <mergeCell ref="X392:AD392"/>
    <mergeCell ref="X398:AD398"/>
    <mergeCell ref="X408:AD408"/>
    <mergeCell ref="Q334:W334"/>
    <mergeCell ref="J446:P446"/>
    <mergeCell ref="J353:P353"/>
    <mergeCell ref="Q318:W318"/>
    <mergeCell ref="X257:AD257"/>
    <mergeCell ref="Q222:W222"/>
    <mergeCell ref="X216:AD216"/>
    <mergeCell ref="X401:AD401"/>
    <mergeCell ref="X318:AD318"/>
    <mergeCell ref="J296:P296"/>
    <mergeCell ref="J302:P302"/>
    <mergeCell ref="J392:P392"/>
    <mergeCell ref="J398:P398"/>
    <mergeCell ref="J408:P408"/>
    <mergeCell ref="J414:P414"/>
    <mergeCell ref="J222:P222"/>
    <mergeCell ref="Q328:W328"/>
    <mergeCell ref="X328:AD328"/>
    <mergeCell ref="X369:AD369"/>
    <mergeCell ref="Q273:W273"/>
    <mergeCell ref="X273:AD273"/>
    <mergeCell ref="X312:AD312"/>
    <mergeCell ref="Q392:W392"/>
    <mergeCell ref="Q398:W398"/>
    <mergeCell ref="Q360:W360"/>
    <mergeCell ref="X488:AD488"/>
    <mergeCell ref="X414:AD414"/>
    <mergeCell ref="X424:AD424"/>
    <mergeCell ref="X430:AD430"/>
    <mergeCell ref="X440:AD440"/>
    <mergeCell ref="X305:AD305"/>
    <mergeCell ref="X321:AD321"/>
    <mergeCell ref="Q408:W408"/>
    <mergeCell ref="Q414:W414"/>
    <mergeCell ref="Q366:W366"/>
    <mergeCell ref="X350:AD350"/>
    <mergeCell ref="Q369:W369"/>
    <mergeCell ref="X465:AD465"/>
    <mergeCell ref="X449:AD449"/>
    <mergeCell ref="X433:AD433"/>
    <mergeCell ref="X481:AD481"/>
    <mergeCell ref="X446:AD446"/>
    <mergeCell ref="X456:AD456"/>
    <mergeCell ref="X462:AD462"/>
    <mergeCell ref="X472:AD472"/>
    <mergeCell ref="X478:AD478"/>
    <mergeCell ref="Q385:W385"/>
    <mergeCell ref="X385:AD385"/>
    <mergeCell ref="B478:B479"/>
    <mergeCell ref="X8:AD8"/>
    <mergeCell ref="X14:AD14"/>
    <mergeCell ref="X24:AD24"/>
    <mergeCell ref="X30:AD30"/>
    <mergeCell ref="X40:AD40"/>
    <mergeCell ref="X46:AD46"/>
    <mergeCell ref="X56:AD56"/>
    <mergeCell ref="X62:AD62"/>
    <mergeCell ref="X72:AD72"/>
    <mergeCell ref="X33:AD33"/>
    <mergeCell ref="X65:AD65"/>
    <mergeCell ref="X417:AD417"/>
    <mergeCell ref="Q430:W430"/>
    <mergeCell ref="J318:P318"/>
    <mergeCell ref="Q376:W376"/>
    <mergeCell ref="Q353:W353"/>
    <mergeCell ref="X353:AD353"/>
    <mergeCell ref="J382:P382"/>
    <mergeCell ref="Q382:W382"/>
    <mergeCell ref="Q424:W424"/>
    <mergeCell ref="X334:AD334"/>
    <mergeCell ref="X337:AD337"/>
    <mergeCell ref="X344:AD344"/>
    <mergeCell ref="A515:A528"/>
    <mergeCell ref="Q456:W456"/>
    <mergeCell ref="B449:B450"/>
    <mergeCell ref="A499:A512"/>
    <mergeCell ref="A449:A450"/>
    <mergeCell ref="A497:A498"/>
    <mergeCell ref="X120:AD120"/>
    <mergeCell ref="Q478:W478"/>
    <mergeCell ref="C449:I449"/>
    <mergeCell ref="J449:P449"/>
    <mergeCell ref="Q449:W449"/>
    <mergeCell ref="B456:B457"/>
    <mergeCell ref="B462:B463"/>
    <mergeCell ref="A451:A464"/>
    <mergeCell ref="J456:P456"/>
    <mergeCell ref="J462:P462"/>
    <mergeCell ref="Q462:W462"/>
    <mergeCell ref="J472:P472"/>
    <mergeCell ref="Q472:W472"/>
    <mergeCell ref="J478:P478"/>
    <mergeCell ref="C392:I392"/>
    <mergeCell ref="C398:I398"/>
    <mergeCell ref="C408:I408"/>
    <mergeCell ref="B424:B425"/>
    <mergeCell ref="A289:A290"/>
    <mergeCell ref="B289:B290"/>
    <mergeCell ref="C289:I289"/>
    <mergeCell ref="J289:P289"/>
    <mergeCell ref="Q289:W289"/>
    <mergeCell ref="Q433:W433"/>
    <mergeCell ref="C312:I312"/>
    <mergeCell ref="C318:I318"/>
    <mergeCell ref="C344:I344"/>
    <mergeCell ref="C350:I350"/>
    <mergeCell ref="B337:B338"/>
    <mergeCell ref="C337:I337"/>
    <mergeCell ref="J337:P337"/>
    <mergeCell ref="J344:P344"/>
    <mergeCell ref="J350:P350"/>
    <mergeCell ref="Q321:W321"/>
    <mergeCell ref="A371:A384"/>
    <mergeCell ref="J433:P433"/>
    <mergeCell ref="C414:I414"/>
    <mergeCell ref="C430:I430"/>
    <mergeCell ref="J312:P312"/>
    <mergeCell ref="Q344:W344"/>
    <mergeCell ref="Q350:W350"/>
    <mergeCell ref="B344:B345"/>
    <mergeCell ref="B350:B351"/>
    <mergeCell ref="Q337:W337"/>
    <mergeCell ref="B312:B313"/>
    <mergeCell ref="B318:B319"/>
    <mergeCell ref="B392:B393"/>
    <mergeCell ref="Q440:W440"/>
    <mergeCell ref="Q401:W401"/>
    <mergeCell ref="B408:B409"/>
    <mergeCell ref="J440:P440"/>
    <mergeCell ref="A291:A304"/>
    <mergeCell ref="B398:B399"/>
    <mergeCell ref="A401:A402"/>
    <mergeCell ref="B401:B402"/>
    <mergeCell ref="C401:I401"/>
    <mergeCell ref="J401:P401"/>
    <mergeCell ref="B366:B367"/>
    <mergeCell ref="A355:A368"/>
    <mergeCell ref="J360:P360"/>
    <mergeCell ref="J366:P366"/>
    <mergeCell ref="A339:A352"/>
    <mergeCell ref="A337:A338"/>
    <mergeCell ref="Q520:W520"/>
    <mergeCell ref="Q526:W526"/>
    <mergeCell ref="J520:P520"/>
    <mergeCell ref="J526:P526"/>
    <mergeCell ref="Q494:W494"/>
    <mergeCell ref="B510:B511"/>
    <mergeCell ref="J504:P504"/>
    <mergeCell ref="J510:P510"/>
    <mergeCell ref="X504:AD504"/>
    <mergeCell ref="X520:AD520"/>
    <mergeCell ref="X526:AD526"/>
    <mergeCell ref="C520:I520"/>
    <mergeCell ref="C526:I526"/>
    <mergeCell ref="X510:AD510"/>
    <mergeCell ref="B497:B498"/>
    <mergeCell ref="C497:I497"/>
    <mergeCell ref="J497:P497"/>
    <mergeCell ref="X497:AD497"/>
    <mergeCell ref="A163:A176"/>
    <mergeCell ref="Q168:W168"/>
    <mergeCell ref="Q174:W174"/>
    <mergeCell ref="A513:A514"/>
    <mergeCell ref="B513:B514"/>
    <mergeCell ref="C513:I513"/>
    <mergeCell ref="J513:P513"/>
    <mergeCell ref="Q513:W513"/>
    <mergeCell ref="C472:I472"/>
    <mergeCell ref="C478:I478"/>
    <mergeCell ref="C504:I504"/>
    <mergeCell ref="C510:I510"/>
    <mergeCell ref="Q504:W504"/>
    <mergeCell ref="Q510:W510"/>
    <mergeCell ref="B488:B489"/>
    <mergeCell ref="B494:B495"/>
    <mergeCell ref="A483:A496"/>
    <mergeCell ref="C488:I488"/>
    <mergeCell ref="C494:I494"/>
    <mergeCell ref="A481:A482"/>
    <mergeCell ref="B481:B482"/>
    <mergeCell ref="C481:I481"/>
    <mergeCell ref="J481:P481"/>
    <mergeCell ref="B296:B297"/>
    <mergeCell ref="A33:A34"/>
    <mergeCell ref="B33:B34"/>
    <mergeCell ref="C33:I33"/>
    <mergeCell ref="J33:P33"/>
    <mergeCell ref="Q33:W33"/>
    <mergeCell ref="B72:B73"/>
    <mergeCell ref="B78:B79"/>
    <mergeCell ref="A67:A80"/>
    <mergeCell ref="Q72:W72"/>
    <mergeCell ref="Q78:W78"/>
    <mergeCell ref="B40:B41"/>
    <mergeCell ref="B46:B47"/>
    <mergeCell ref="A35:A48"/>
    <mergeCell ref="Q40:W40"/>
    <mergeCell ref="Q46:W46"/>
    <mergeCell ref="A65:A66"/>
    <mergeCell ref="B65:B66"/>
    <mergeCell ref="C65:I65"/>
    <mergeCell ref="J65:P65"/>
    <mergeCell ref="Q65:W65"/>
    <mergeCell ref="A51:A64"/>
    <mergeCell ref="J56:P56"/>
    <mergeCell ref="J62:P62"/>
    <mergeCell ref="J72:P72"/>
    <mergeCell ref="Q8:W8"/>
    <mergeCell ref="Q14:W14"/>
    <mergeCell ref="Q24:W24"/>
    <mergeCell ref="Q30:W30"/>
    <mergeCell ref="Q56:W56"/>
    <mergeCell ref="Q62:W62"/>
    <mergeCell ref="Q88:W88"/>
    <mergeCell ref="Q94:W94"/>
    <mergeCell ref="Q104:W104"/>
    <mergeCell ref="Q81:W81"/>
    <mergeCell ref="Q17:W17"/>
    <mergeCell ref="C120:I120"/>
    <mergeCell ref="C126:I126"/>
    <mergeCell ref="A97:A98"/>
    <mergeCell ref="B97:B98"/>
    <mergeCell ref="C97:I97"/>
    <mergeCell ref="J97:P97"/>
    <mergeCell ref="Q97:W97"/>
    <mergeCell ref="B104:B105"/>
    <mergeCell ref="B110:B111"/>
    <mergeCell ref="A99:A112"/>
    <mergeCell ref="J104:P104"/>
    <mergeCell ref="J110:P110"/>
    <mergeCell ref="Q110:W110"/>
    <mergeCell ref="C110:I110"/>
    <mergeCell ref="C104:I104"/>
    <mergeCell ref="A145:A146"/>
    <mergeCell ref="B145:B146"/>
    <mergeCell ref="C145:I145"/>
    <mergeCell ref="J145:P145"/>
    <mergeCell ref="J152:P152"/>
    <mergeCell ref="J158:P158"/>
    <mergeCell ref="Q152:W152"/>
    <mergeCell ref="Q158:W158"/>
    <mergeCell ref="A147:A160"/>
    <mergeCell ref="B30:B31"/>
    <mergeCell ref="J24:P24"/>
    <mergeCell ref="J30:P30"/>
    <mergeCell ref="J88:P88"/>
    <mergeCell ref="J94:P94"/>
    <mergeCell ref="B88:B89"/>
    <mergeCell ref="B94:B95"/>
    <mergeCell ref="C88:I88"/>
    <mergeCell ref="C94:I94"/>
    <mergeCell ref="C24:I24"/>
    <mergeCell ref="C30:I30"/>
    <mergeCell ref="C40:I40"/>
    <mergeCell ref="C46:I46"/>
    <mergeCell ref="C56:I56"/>
    <mergeCell ref="C62:I62"/>
    <mergeCell ref="C72:I72"/>
    <mergeCell ref="C78:I78"/>
    <mergeCell ref="J40:P40"/>
    <mergeCell ref="J46:P46"/>
    <mergeCell ref="A3:A16"/>
    <mergeCell ref="A1:A2"/>
    <mergeCell ref="B1:B2"/>
    <mergeCell ref="C1:I1"/>
    <mergeCell ref="J8:P8"/>
    <mergeCell ref="J14:P14"/>
    <mergeCell ref="A17:A18"/>
    <mergeCell ref="B17:B18"/>
    <mergeCell ref="C17:I17"/>
    <mergeCell ref="J17:P17"/>
    <mergeCell ref="B14:B15"/>
    <mergeCell ref="C14:I14"/>
    <mergeCell ref="X1:AD1"/>
    <mergeCell ref="B136:B137"/>
    <mergeCell ref="B142:B143"/>
    <mergeCell ref="C136:I136"/>
    <mergeCell ref="C142:I142"/>
    <mergeCell ref="J1:P1"/>
    <mergeCell ref="Q1:W1"/>
    <mergeCell ref="B8:B9"/>
    <mergeCell ref="C8:I8"/>
    <mergeCell ref="X17:AD17"/>
    <mergeCell ref="B49:B50"/>
    <mergeCell ref="C49:I49"/>
    <mergeCell ref="J49:P49"/>
    <mergeCell ref="Q49:W49"/>
    <mergeCell ref="X49:AD49"/>
    <mergeCell ref="B56:B57"/>
    <mergeCell ref="B62:B63"/>
    <mergeCell ref="X97:AD97"/>
    <mergeCell ref="X113:AD113"/>
    <mergeCell ref="J136:P136"/>
    <mergeCell ref="J142:P142"/>
    <mergeCell ref="B129:B130"/>
    <mergeCell ref="C129:I129"/>
    <mergeCell ref="J129:P129"/>
    <mergeCell ref="A49:A50"/>
    <mergeCell ref="X209:AD209"/>
    <mergeCell ref="Q129:W129"/>
    <mergeCell ref="B120:B121"/>
    <mergeCell ref="B126:B127"/>
    <mergeCell ref="A115:A128"/>
    <mergeCell ref="A161:A162"/>
    <mergeCell ref="B161:B162"/>
    <mergeCell ref="C161:I161"/>
    <mergeCell ref="J161:P161"/>
    <mergeCell ref="Q161:W161"/>
    <mergeCell ref="Q120:W120"/>
    <mergeCell ref="Q126:W126"/>
    <mergeCell ref="Q145:W145"/>
    <mergeCell ref="B152:B153"/>
    <mergeCell ref="B158:B159"/>
    <mergeCell ref="C152:I152"/>
    <mergeCell ref="C193:I193"/>
    <mergeCell ref="B200:B201"/>
    <mergeCell ref="A195:A208"/>
    <mergeCell ref="A113:A114"/>
    <mergeCell ref="B113:B114"/>
    <mergeCell ref="A177:A178"/>
    <mergeCell ref="C158:I158"/>
    <mergeCell ref="B24:B25"/>
    <mergeCell ref="B222:B223"/>
    <mergeCell ref="C216:I216"/>
    <mergeCell ref="C222:I222"/>
    <mergeCell ref="A209:A210"/>
    <mergeCell ref="B209:B210"/>
    <mergeCell ref="C209:I209"/>
    <mergeCell ref="J209:P209"/>
    <mergeCell ref="A81:A82"/>
    <mergeCell ref="B81:B82"/>
    <mergeCell ref="C81:I81"/>
    <mergeCell ref="J81:P81"/>
    <mergeCell ref="J200:P200"/>
    <mergeCell ref="A83:A96"/>
    <mergeCell ref="C190:I190"/>
    <mergeCell ref="C177:I177"/>
    <mergeCell ref="J177:P177"/>
    <mergeCell ref="A131:A144"/>
    <mergeCell ref="A129:A130"/>
    <mergeCell ref="A179:A192"/>
    <mergeCell ref="A193:A194"/>
    <mergeCell ref="B193:B194"/>
    <mergeCell ref="B190:B191"/>
    <mergeCell ref="A19:A32"/>
    <mergeCell ref="A273:A274"/>
    <mergeCell ref="J248:P248"/>
    <mergeCell ref="J254:P254"/>
    <mergeCell ref="J264:P264"/>
    <mergeCell ref="J270:P270"/>
    <mergeCell ref="J238:P238"/>
    <mergeCell ref="J216:P216"/>
    <mergeCell ref="A259:A272"/>
    <mergeCell ref="B225:B226"/>
    <mergeCell ref="C225:I225"/>
    <mergeCell ref="J225:P225"/>
    <mergeCell ref="B273:B274"/>
    <mergeCell ref="C273:I273"/>
    <mergeCell ref="J273:P273"/>
    <mergeCell ref="B238:B239"/>
    <mergeCell ref="A227:A240"/>
    <mergeCell ref="J232:P232"/>
    <mergeCell ref="A225:A226"/>
    <mergeCell ref="B270:B271"/>
    <mergeCell ref="C264:I264"/>
    <mergeCell ref="C270:I270"/>
    <mergeCell ref="B257:B258"/>
    <mergeCell ref="C257:I257"/>
    <mergeCell ref="J257:P257"/>
    <mergeCell ref="C302:I302"/>
    <mergeCell ref="B305:B306"/>
    <mergeCell ref="C305:I305"/>
    <mergeCell ref="J305:P305"/>
    <mergeCell ref="X264:AD264"/>
    <mergeCell ref="B280:B281"/>
    <mergeCell ref="X270:AD270"/>
    <mergeCell ref="X280:AD280"/>
    <mergeCell ref="X286:AD286"/>
    <mergeCell ref="X296:AD296"/>
    <mergeCell ref="J280:P280"/>
    <mergeCell ref="B286:B287"/>
    <mergeCell ref="J286:P286"/>
    <mergeCell ref="C280:I280"/>
    <mergeCell ref="C296:I296"/>
    <mergeCell ref="B264:B265"/>
    <mergeCell ref="X289:AD289"/>
    <mergeCell ref="B302:B303"/>
    <mergeCell ref="Q296:W296"/>
    <mergeCell ref="Q302:W302"/>
    <mergeCell ref="Q417:W417"/>
    <mergeCell ref="X494:AD494"/>
    <mergeCell ref="C456:I456"/>
    <mergeCell ref="C462:I462"/>
    <mergeCell ref="A419:A432"/>
    <mergeCell ref="B440:B441"/>
    <mergeCell ref="B446:B447"/>
    <mergeCell ref="C440:I440"/>
    <mergeCell ref="C446:I446"/>
    <mergeCell ref="A435:A448"/>
    <mergeCell ref="A433:A434"/>
    <mergeCell ref="B433:B434"/>
    <mergeCell ref="Q481:W481"/>
    <mergeCell ref="J488:P488"/>
    <mergeCell ref="J494:P494"/>
    <mergeCell ref="Q488:W488"/>
    <mergeCell ref="A465:A466"/>
    <mergeCell ref="B465:B466"/>
    <mergeCell ref="C465:I465"/>
    <mergeCell ref="J465:P465"/>
    <mergeCell ref="Q465:W465"/>
    <mergeCell ref="Q446:W446"/>
    <mergeCell ref="A467:A480"/>
    <mergeCell ref="B472:B473"/>
    <mergeCell ref="A369:A370"/>
    <mergeCell ref="B369:B370"/>
    <mergeCell ref="C369:I369"/>
    <mergeCell ref="J369:P369"/>
    <mergeCell ref="B334:B335"/>
    <mergeCell ref="A323:A336"/>
    <mergeCell ref="C334:I334"/>
    <mergeCell ref="A321:A322"/>
    <mergeCell ref="J334:P334"/>
    <mergeCell ref="B321:B322"/>
    <mergeCell ref="C321:I321"/>
    <mergeCell ref="J321:P321"/>
    <mergeCell ref="A353:A354"/>
    <mergeCell ref="B353:B354"/>
    <mergeCell ref="C353:I353"/>
    <mergeCell ref="C360:I360"/>
    <mergeCell ref="C366:I366"/>
    <mergeCell ref="B360:B361"/>
    <mergeCell ref="Q254:W254"/>
    <mergeCell ref="Q184:W184"/>
    <mergeCell ref="Q190:W190"/>
    <mergeCell ref="Q200:W200"/>
    <mergeCell ref="A211:A224"/>
    <mergeCell ref="B206:B207"/>
    <mergeCell ref="X222:AD222"/>
    <mergeCell ref="A275:A288"/>
    <mergeCell ref="B328:B329"/>
    <mergeCell ref="C328:I328"/>
    <mergeCell ref="J328:P328"/>
    <mergeCell ref="A307:A320"/>
    <mergeCell ref="A305:A306"/>
    <mergeCell ref="Q264:W264"/>
    <mergeCell ref="Q270:W270"/>
    <mergeCell ref="Q209:W209"/>
    <mergeCell ref="Q257:W257"/>
    <mergeCell ref="X254:AD254"/>
    <mergeCell ref="C238:I238"/>
    <mergeCell ref="X241:AD241"/>
    <mergeCell ref="A257:A258"/>
    <mergeCell ref="Q280:W280"/>
    <mergeCell ref="Q286:W286"/>
    <mergeCell ref="Q312:W312"/>
    <mergeCell ref="A243:A256"/>
    <mergeCell ref="B248:B249"/>
    <mergeCell ref="B254:B255"/>
    <mergeCell ref="C248:I248"/>
    <mergeCell ref="C254:I254"/>
    <mergeCell ref="A241:A242"/>
    <mergeCell ref="B241:B242"/>
    <mergeCell ref="C241:I241"/>
    <mergeCell ref="J241:P241"/>
    <mergeCell ref="Q241:W241"/>
    <mergeCell ref="Q225:W225"/>
    <mergeCell ref="B232:B233"/>
    <mergeCell ref="Q136:W136"/>
    <mergeCell ref="Q142:W142"/>
    <mergeCell ref="X174:AD174"/>
    <mergeCell ref="X168:AD168"/>
    <mergeCell ref="X136:AD136"/>
    <mergeCell ref="X142:AD142"/>
    <mergeCell ref="B177:B178"/>
    <mergeCell ref="J193:P193"/>
    <mergeCell ref="B168:B169"/>
    <mergeCell ref="Q193:W193"/>
    <mergeCell ref="X193:AD193"/>
    <mergeCell ref="J184:P184"/>
    <mergeCell ref="J190:P190"/>
    <mergeCell ref="X184:AD184"/>
    <mergeCell ref="B216:B217"/>
    <mergeCell ref="B174:B175"/>
    <mergeCell ref="J206:P206"/>
    <mergeCell ref="Q216:W216"/>
    <mergeCell ref="X225:AD225"/>
    <mergeCell ref="X129:AD129"/>
    <mergeCell ref="X248:AD248"/>
    <mergeCell ref="B504:B505"/>
    <mergeCell ref="X360:AD360"/>
    <mergeCell ref="X366:AD366"/>
    <mergeCell ref="Q497:W497"/>
    <mergeCell ref="X161:AD161"/>
    <mergeCell ref="X190:AD190"/>
    <mergeCell ref="X200:AD200"/>
    <mergeCell ref="X206:AD206"/>
    <mergeCell ref="X232:AD232"/>
    <mergeCell ref="X238:AD238"/>
    <mergeCell ref="Q177:W177"/>
    <mergeCell ref="X177:AD177"/>
    <mergeCell ref="Q206:W206"/>
    <mergeCell ref="Q232:W232"/>
    <mergeCell ref="Q238:W238"/>
    <mergeCell ref="B184:B185"/>
    <mergeCell ref="B382:B383"/>
    <mergeCell ref="C376:I376"/>
    <mergeCell ref="C382:I382"/>
    <mergeCell ref="J376:P376"/>
    <mergeCell ref="B376:B377"/>
    <mergeCell ref="C433:I433"/>
    <mergeCell ref="A417:A418"/>
    <mergeCell ref="B417:B418"/>
    <mergeCell ref="C417:I417"/>
    <mergeCell ref="J417:P417"/>
    <mergeCell ref="A387:A400"/>
    <mergeCell ref="B414:B415"/>
    <mergeCell ref="A403:A416"/>
    <mergeCell ref="A385:A386"/>
    <mergeCell ref="B385:B386"/>
    <mergeCell ref="C385:I385"/>
    <mergeCell ref="J385:P385"/>
    <mergeCell ref="J424:P424"/>
    <mergeCell ref="J430:P430"/>
    <mergeCell ref="B430:B431"/>
    <mergeCell ref="C424:I424"/>
    <mergeCell ref="A531:A544"/>
    <mergeCell ref="Q529:W529"/>
    <mergeCell ref="X529:AD529"/>
    <mergeCell ref="B536:B537"/>
    <mergeCell ref="B542:B543"/>
    <mergeCell ref="C536:I536"/>
    <mergeCell ref="C542:I542"/>
    <mergeCell ref="A529:A530"/>
    <mergeCell ref="B529:B530"/>
    <mergeCell ref="C529:I529"/>
    <mergeCell ref="J529:P529"/>
    <mergeCell ref="J536:P536"/>
    <mergeCell ref="J542:P542"/>
    <mergeCell ref="Q536:W536"/>
    <mergeCell ref="Q542:W542"/>
    <mergeCell ref="X536:AD536"/>
    <mergeCell ref="X542:AD542"/>
    <mergeCell ref="X513:AD513"/>
    <mergeCell ref="B520:B521"/>
    <mergeCell ref="B526:B52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2"/>
  <sheetViews>
    <sheetView workbookViewId="0">
      <selection activeCell="H7" sqref="H7"/>
    </sheetView>
  </sheetViews>
  <sheetFormatPr defaultRowHeight="14.5" x14ac:dyDescent="0.35"/>
  <cols>
    <col min="1" max="1" width="36.54296875" bestFit="1" customWidth="1"/>
    <col min="2" max="11" width="9" customWidth="1"/>
    <col min="12" max="12" width="16.1796875" customWidth="1"/>
    <col min="13" max="13" width="11.453125" bestFit="1" customWidth="1"/>
    <col min="14" max="14" width="8.26953125" bestFit="1" customWidth="1"/>
    <col min="15" max="15" width="9.453125" customWidth="1"/>
  </cols>
  <sheetData>
    <row r="1" spans="1:15" x14ac:dyDescent="0.35">
      <c r="A1" s="40" t="s">
        <v>57</v>
      </c>
      <c r="B1" s="34" t="s">
        <v>70</v>
      </c>
      <c r="C1" s="34"/>
      <c r="D1" s="34"/>
    </row>
    <row r="2" spans="1:15" x14ac:dyDescent="0.35">
      <c r="A2" s="40"/>
      <c r="B2" s="35" t="s">
        <v>71</v>
      </c>
      <c r="C2" s="35"/>
      <c r="D2" s="35"/>
    </row>
    <row r="3" spans="1:15" x14ac:dyDescent="0.35">
      <c r="A3" s="40"/>
      <c r="B3" s="36" t="s">
        <v>72</v>
      </c>
      <c r="C3" s="36"/>
      <c r="D3" s="36"/>
    </row>
    <row r="4" spans="1:15" x14ac:dyDescent="0.35">
      <c r="A4" s="40"/>
      <c r="B4" s="37" t="s">
        <v>73</v>
      </c>
      <c r="C4" s="37"/>
      <c r="D4" s="37"/>
    </row>
    <row r="5" spans="1:15" x14ac:dyDescent="0.35">
      <c r="A5" s="40"/>
    </row>
    <row r="6" spans="1:15" x14ac:dyDescent="0.35">
      <c r="A6" s="40"/>
      <c r="C6" s="140" t="s">
        <v>80</v>
      </c>
      <c r="D6" s="140"/>
      <c r="E6" s="140"/>
      <c r="F6" s="140"/>
      <c r="G6" s="140"/>
      <c r="H6" s="140" t="s">
        <v>90</v>
      </c>
      <c r="I6" s="140"/>
      <c r="J6" s="140"/>
      <c r="K6" s="140"/>
      <c r="L6" s="61" t="s">
        <v>84</v>
      </c>
    </row>
    <row r="7" spans="1:15" ht="94.5" x14ac:dyDescent="0.35">
      <c r="A7" s="41" t="s">
        <v>58</v>
      </c>
      <c r="B7" s="38" t="s">
        <v>59</v>
      </c>
      <c r="C7" s="39" t="s">
        <v>60</v>
      </c>
      <c r="D7" s="39" t="s">
        <v>61</v>
      </c>
      <c r="E7" s="39" t="s">
        <v>62</v>
      </c>
      <c r="F7" s="39" t="s">
        <v>63</v>
      </c>
      <c r="G7" s="39" t="s">
        <v>64</v>
      </c>
      <c r="H7" s="39" t="s">
        <v>65</v>
      </c>
      <c r="I7" s="39" t="s">
        <v>66</v>
      </c>
      <c r="J7" s="39" t="s">
        <v>67</v>
      </c>
      <c r="K7" s="39" t="s">
        <v>68</v>
      </c>
      <c r="L7" s="39" t="s">
        <v>69</v>
      </c>
      <c r="M7" s="63" t="s">
        <v>74</v>
      </c>
      <c r="N7" s="47" t="s">
        <v>77</v>
      </c>
      <c r="O7" s="47" t="s">
        <v>78</v>
      </c>
    </row>
    <row r="8" spans="1:15" x14ac:dyDescent="0.35">
      <c r="A8" s="44" t="s">
        <v>6</v>
      </c>
      <c r="B8" s="62">
        <v>1070</v>
      </c>
      <c r="C8" s="73">
        <v>4.3788634097706876</v>
      </c>
      <c r="D8" s="73">
        <v>4.3260437375745528</v>
      </c>
      <c r="E8" s="73">
        <v>4.4117647058823533</v>
      </c>
      <c r="F8" s="73">
        <v>4.4900199600798407</v>
      </c>
      <c r="G8" s="73">
        <v>4.5124131082423036</v>
      </c>
      <c r="H8" s="73">
        <v>4.4315684315684312</v>
      </c>
      <c r="I8" s="73">
        <v>4.2325349301397202</v>
      </c>
      <c r="J8" s="73">
        <v>4.4207818930041149</v>
      </c>
      <c r="K8" s="73">
        <v>4.3625792811839323</v>
      </c>
      <c r="L8" s="73">
        <v>3.9989898989898984</v>
      </c>
      <c r="M8" s="73">
        <f>AVERAGE(C8:L8)</f>
        <v>4.3565559356435841</v>
      </c>
      <c r="N8" s="48">
        <f>AVERAGE(C8:G8)</f>
        <v>4.4238209843099474</v>
      </c>
      <c r="O8" s="48">
        <f>AVERAGE(H8:K8)</f>
        <v>4.3618661339740497</v>
      </c>
    </row>
    <row r="9" spans="1:15" x14ac:dyDescent="0.35">
      <c r="A9" s="44" t="s">
        <v>35</v>
      </c>
      <c r="B9" s="62">
        <v>29</v>
      </c>
      <c r="C9" s="73">
        <v>4.3928571428571432</v>
      </c>
      <c r="D9" s="73">
        <v>4.3928571428571432</v>
      </c>
      <c r="E9" s="73">
        <v>4.2857142857142856</v>
      </c>
      <c r="F9" s="73">
        <v>4.4642857142857144</v>
      </c>
      <c r="G9" s="73">
        <v>4.5</v>
      </c>
      <c r="H9" s="73">
        <v>4.7142857142857144</v>
      </c>
      <c r="I9" s="73">
        <v>4.4642857142857144</v>
      </c>
      <c r="J9" s="73">
        <v>4.4285714285714288</v>
      </c>
      <c r="K9" s="73">
        <v>4.1923076923076925</v>
      </c>
      <c r="L9" s="73">
        <v>3.4642857142857144</v>
      </c>
      <c r="M9" s="73">
        <f t="shared" ref="M9:M41" si="0">AVERAGE(C9:L9)</f>
        <v>4.3299450549450551</v>
      </c>
      <c r="N9" s="48">
        <f t="shared" ref="N9:N41" si="1">AVERAGE(C9:G9)</f>
        <v>4.4071428571428575</v>
      </c>
      <c r="O9" s="48">
        <f t="shared" ref="O9:O41" si="2">AVERAGE(H9:K9)</f>
        <v>4.4498626373626378</v>
      </c>
    </row>
    <row r="10" spans="1:15" x14ac:dyDescent="0.35">
      <c r="A10" s="44" t="s">
        <v>45</v>
      </c>
      <c r="B10" s="62">
        <v>11</v>
      </c>
      <c r="C10" s="73">
        <v>4.0999999999999996</v>
      </c>
      <c r="D10" s="73">
        <v>4.3</v>
      </c>
      <c r="E10" s="73">
        <v>4.3</v>
      </c>
      <c r="F10" s="73">
        <v>4.4000000000000004</v>
      </c>
      <c r="G10" s="73">
        <v>4.5999999999999996</v>
      </c>
      <c r="H10" s="73">
        <v>4.3</v>
      </c>
      <c r="I10" s="73">
        <v>4.2</v>
      </c>
      <c r="J10" s="73">
        <v>4.0999999999999996</v>
      </c>
      <c r="K10" s="73">
        <v>4.0999999999999996</v>
      </c>
      <c r="L10" s="73">
        <v>4.22</v>
      </c>
      <c r="M10" s="73">
        <f t="shared" si="0"/>
        <v>4.2620000000000005</v>
      </c>
      <c r="N10" s="48">
        <f t="shared" si="1"/>
        <v>4.3400000000000007</v>
      </c>
      <c r="O10" s="48">
        <f t="shared" si="2"/>
        <v>4.1749999999999998</v>
      </c>
    </row>
    <row r="11" spans="1:15" x14ac:dyDescent="0.35">
      <c r="A11" s="44" t="s">
        <v>36</v>
      </c>
      <c r="B11" s="62">
        <v>55</v>
      </c>
      <c r="C11" s="73">
        <v>4.0638297872340425</v>
      </c>
      <c r="D11" s="73">
        <v>3.8936170212765959</v>
      </c>
      <c r="E11" s="73">
        <v>4.2173913043478262</v>
      </c>
      <c r="F11" s="73">
        <v>4.0869565217391308</v>
      </c>
      <c r="G11" s="73">
        <v>4.1521739130434785</v>
      </c>
      <c r="H11" s="73">
        <v>4.4130434782608692</v>
      </c>
      <c r="I11" s="73">
        <v>4.1555555555555559</v>
      </c>
      <c r="J11" s="73">
        <v>4.3695652173913047</v>
      </c>
      <c r="K11" s="73">
        <v>4.2</v>
      </c>
      <c r="L11" s="73">
        <v>3.75</v>
      </c>
      <c r="M11" s="73">
        <f t="shared" si="0"/>
        <v>4.1302132798848801</v>
      </c>
      <c r="N11" s="48">
        <f t="shared" si="1"/>
        <v>4.0827937095282154</v>
      </c>
      <c r="O11" s="48">
        <f t="shared" si="2"/>
        <v>4.2845410628019325</v>
      </c>
    </row>
    <row r="12" spans="1:15" x14ac:dyDescent="0.35">
      <c r="A12" s="44" t="s">
        <v>46</v>
      </c>
      <c r="B12" s="62">
        <v>12</v>
      </c>
      <c r="C12" s="73">
        <v>4.125</v>
      </c>
      <c r="D12" s="73">
        <v>4.125</v>
      </c>
      <c r="E12" s="73">
        <v>4.125</v>
      </c>
      <c r="F12" s="73">
        <v>4</v>
      </c>
      <c r="G12" s="73">
        <v>4.5</v>
      </c>
      <c r="H12" s="73">
        <v>4.25</v>
      </c>
      <c r="I12" s="73">
        <v>4.25</v>
      </c>
      <c r="J12" s="73">
        <v>4.625</v>
      </c>
      <c r="K12" s="73">
        <v>4.625</v>
      </c>
      <c r="L12" s="73">
        <v>4</v>
      </c>
      <c r="M12" s="73">
        <f t="shared" si="0"/>
        <v>4.2625000000000002</v>
      </c>
      <c r="N12" s="48">
        <f t="shared" si="1"/>
        <v>4.1749999999999998</v>
      </c>
      <c r="O12" s="48">
        <f t="shared" si="2"/>
        <v>4.4375</v>
      </c>
    </row>
    <row r="13" spans="1:15" x14ac:dyDescent="0.35">
      <c r="A13" s="44" t="s">
        <v>20</v>
      </c>
      <c r="B13" s="62">
        <v>9</v>
      </c>
      <c r="C13" s="73">
        <v>4.4444444444444446</v>
      </c>
      <c r="D13" s="73">
        <v>4.5555555555555554</v>
      </c>
      <c r="E13" s="73">
        <v>4.5555555555555554</v>
      </c>
      <c r="F13" s="73">
        <v>4.666666666666667</v>
      </c>
      <c r="G13" s="73">
        <v>4.666666666666667</v>
      </c>
      <c r="H13" s="73">
        <v>4.666666666666667</v>
      </c>
      <c r="I13" s="73">
        <v>4.4444444444444446</v>
      </c>
      <c r="J13" s="73">
        <v>4.2222222222222223</v>
      </c>
      <c r="K13" s="73">
        <v>4.5555555555555554</v>
      </c>
      <c r="L13" s="73">
        <v>4.1111111111111107</v>
      </c>
      <c r="M13" s="73">
        <f t="shared" si="0"/>
        <v>4.4888888888888889</v>
      </c>
      <c r="N13" s="48">
        <f t="shared" si="1"/>
        <v>4.5777777777777775</v>
      </c>
      <c r="O13" s="48">
        <f t="shared" si="2"/>
        <v>4.4722222222222214</v>
      </c>
    </row>
    <row r="14" spans="1:15" x14ac:dyDescent="0.35">
      <c r="A14" s="44" t="s">
        <v>37</v>
      </c>
      <c r="B14" s="62">
        <v>14</v>
      </c>
      <c r="C14" s="73">
        <v>4.083333333333333</v>
      </c>
      <c r="D14" s="73">
        <v>4.166666666666667</v>
      </c>
      <c r="E14" s="73">
        <v>4.416666666666667</v>
      </c>
      <c r="F14" s="73">
        <v>4.416666666666667</v>
      </c>
      <c r="G14" s="73">
        <v>4.333333333333333</v>
      </c>
      <c r="H14" s="73">
        <v>4.833333333333333</v>
      </c>
      <c r="I14" s="73">
        <v>4.75</v>
      </c>
      <c r="J14" s="73">
        <v>4.666666666666667</v>
      </c>
      <c r="K14" s="73">
        <v>4.583333333333333</v>
      </c>
      <c r="L14" s="73">
        <v>3.6363636363636367</v>
      </c>
      <c r="M14" s="73">
        <f t="shared" si="0"/>
        <v>4.3886363636363637</v>
      </c>
      <c r="N14" s="48">
        <f t="shared" si="1"/>
        <v>4.2833333333333332</v>
      </c>
      <c r="O14" s="48">
        <f t="shared" si="2"/>
        <v>4.708333333333333</v>
      </c>
    </row>
    <row r="15" spans="1:15" x14ac:dyDescent="0.35">
      <c r="A15" s="44" t="s">
        <v>38</v>
      </c>
      <c r="B15" s="62">
        <v>28</v>
      </c>
      <c r="C15" s="73">
        <v>4</v>
      </c>
      <c r="D15" s="73">
        <v>4</v>
      </c>
      <c r="E15" s="73">
        <v>4.125</v>
      </c>
      <c r="F15" s="73">
        <v>4.208333333333333</v>
      </c>
      <c r="G15" s="73">
        <v>4.333333333333333</v>
      </c>
      <c r="H15" s="73">
        <v>4.208333333333333</v>
      </c>
      <c r="I15" s="73">
        <v>4.208333333333333</v>
      </c>
      <c r="J15" s="73">
        <v>3.9130434782608696</v>
      </c>
      <c r="K15" s="73">
        <v>3.7391304347826089</v>
      </c>
      <c r="L15" s="73">
        <v>3.5</v>
      </c>
      <c r="M15" s="73">
        <f t="shared" si="0"/>
        <v>4.0235507246376807</v>
      </c>
      <c r="N15" s="48">
        <f t="shared" si="1"/>
        <v>4.1333333333333329</v>
      </c>
      <c r="O15" s="48">
        <f t="shared" si="2"/>
        <v>4.0172101449275361</v>
      </c>
    </row>
    <row r="16" spans="1:15" x14ac:dyDescent="0.35">
      <c r="A16" s="44" t="s">
        <v>21</v>
      </c>
      <c r="B16" s="62">
        <v>654</v>
      </c>
      <c r="C16" s="73">
        <v>4.0602605863192185</v>
      </c>
      <c r="D16" s="73">
        <v>3.8747967479674799</v>
      </c>
      <c r="E16" s="73">
        <v>4.1026058631921822</v>
      </c>
      <c r="F16" s="73">
        <v>4.2810457516339868</v>
      </c>
      <c r="G16" s="73">
        <v>4.3661740558292284</v>
      </c>
      <c r="H16" s="73">
        <v>4.1262295081967215</v>
      </c>
      <c r="I16" s="73">
        <v>4.1192810457516336</v>
      </c>
      <c r="J16" s="73">
        <v>4.1624365482233499</v>
      </c>
      <c r="K16" s="73">
        <v>4.0552677029360966</v>
      </c>
      <c r="L16" s="73">
        <v>3.9571663920922568</v>
      </c>
      <c r="M16" s="73">
        <f t="shared" si="0"/>
        <v>4.1105264202142155</v>
      </c>
      <c r="N16" s="48">
        <f t="shared" si="1"/>
        <v>4.1369766009884188</v>
      </c>
      <c r="O16" s="48">
        <f t="shared" si="2"/>
        <v>4.1158037012769499</v>
      </c>
    </row>
    <row r="17" spans="1:15" x14ac:dyDescent="0.35">
      <c r="A17" s="44" t="s">
        <v>22</v>
      </c>
      <c r="B17" s="62">
        <v>492</v>
      </c>
      <c r="C17" s="73">
        <v>3.9008620689655169</v>
      </c>
      <c r="D17" s="73">
        <v>3.7516059957173447</v>
      </c>
      <c r="E17" s="73">
        <v>4.0519480519480515</v>
      </c>
      <c r="F17" s="73">
        <v>4.0473118279569889</v>
      </c>
      <c r="G17" s="73">
        <v>4.2274678111587987</v>
      </c>
      <c r="H17" s="73">
        <v>4.1217391304347828</v>
      </c>
      <c r="I17" s="73">
        <v>3.7597402597402594</v>
      </c>
      <c r="J17" s="73">
        <v>3.7104677060133628</v>
      </c>
      <c r="K17" s="73">
        <v>3.4551724137931035</v>
      </c>
      <c r="L17" s="73">
        <v>3.6535087719298245</v>
      </c>
      <c r="M17" s="73">
        <f t="shared" si="0"/>
        <v>3.867982403765803</v>
      </c>
      <c r="N17" s="48">
        <f t="shared" si="1"/>
        <v>3.9958391511493403</v>
      </c>
      <c r="O17" s="48">
        <f t="shared" si="2"/>
        <v>3.7617798774953775</v>
      </c>
    </row>
    <row r="18" spans="1:15" x14ac:dyDescent="0.35">
      <c r="A18" s="44" t="s">
        <v>47</v>
      </c>
      <c r="B18" s="62">
        <v>10</v>
      </c>
      <c r="C18" s="73">
        <v>4.4444444444444446</v>
      </c>
      <c r="D18" s="73">
        <v>4.5555555555555554</v>
      </c>
      <c r="E18" s="73">
        <v>4.5555555555555554</v>
      </c>
      <c r="F18" s="73">
        <v>4.5555555555555554</v>
      </c>
      <c r="G18" s="73">
        <v>4.5555555555555554</v>
      </c>
      <c r="H18" s="73">
        <v>4.5555555555555554</v>
      </c>
      <c r="I18" s="73">
        <v>4.5555555555555554</v>
      </c>
      <c r="J18" s="73">
        <v>4.5</v>
      </c>
      <c r="K18" s="73">
        <v>4.125</v>
      </c>
      <c r="L18" s="73">
        <v>4.625</v>
      </c>
      <c r="M18" s="73">
        <f t="shared" si="0"/>
        <v>4.5027777777777782</v>
      </c>
      <c r="N18" s="48">
        <f t="shared" si="1"/>
        <v>4.5333333333333332</v>
      </c>
      <c r="O18" s="48">
        <f t="shared" si="2"/>
        <v>4.4340277777777777</v>
      </c>
    </row>
    <row r="19" spans="1:15" x14ac:dyDescent="0.35">
      <c r="A19" s="44" t="s">
        <v>26</v>
      </c>
      <c r="B19" s="62">
        <v>6</v>
      </c>
      <c r="C19" s="73">
        <v>2.4</v>
      </c>
      <c r="D19" s="73">
        <v>2.2000000000000002</v>
      </c>
      <c r="E19" s="73">
        <v>1.7999999999999998</v>
      </c>
      <c r="F19" s="73">
        <v>2</v>
      </c>
      <c r="G19" s="73">
        <v>2.8</v>
      </c>
      <c r="H19" s="73">
        <v>4.2</v>
      </c>
      <c r="I19" s="73">
        <v>3.8</v>
      </c>
      <c r="J19" s="73">
        <v>4</v>
      </c>
      <c r="K19" s="73">
        <v>4.2</v>
      </c>
      <c r="L19" s="73">
        <v>3.8</v>
      </c>
      <c r="M19" s="73">
        <f t="shared" si="0"/>
        <v>3.12</v>
      </c>
      <c r="N19" s="48">
        <f t="shared" si="1"/>
        <v>2.2399999999999998</v>
      </c>
      <c r="O19" s="48">
        <f t="shared" si="2"/>
        <v>4.05</v>
      </c>
    </row>
    <row r="20" spans="1:15" x14ac:dyDescent="0.35">
      <c r="A20" s="44" t="s">
        <v>44</v>
      </c>
      <c r="B20" s="62">
        <v>5</v>
      </c>
      <c r="C20" s="73">
        <v>4</v>
      </c>
      <c r="D20" s="73">
        <v>3.8</v>
      </c>
      <c r="E20" s="73">
        <v>4.2</v>
      </c>
      <c r="F20" s="73">
        <v>4.2</v>
      </c>
      <c r="G20" s="73">
        <v>4.2</v>
      </c>
      <c r="H20" s="73">
        <v>4.8</v>
      </c>
      <c r="I20" s="73">
        <v>4.8</v>
      </c>
      <c r="J20" s="73">
        <v>4.8</v>
      </c>
      <c r="K20" s="73">
        <v>4.5999999999999996</v>
      </c>
      <c r="L20" s="73">
        <v>3.5999999999999996</v>
      </c>
      <c r="M20" s="73">
        <f t="shared" si="0"/>
        <v>4.3</v>
      </c>
      <c r="N20" s="48">
        <f t="shared" si="1"/>
        <v>4.08</v>
      </c>
      <c r="O20" s="48">
        <f t="shared" si="2"/>
        <v>4.75</v>
      </c>
    </row>
    <row r="21" spans="1:15" x14ac:dyDescent="0.35">
      <c r="A21" s="44" t="s">
        <v>25</v>
      </c>
      <c r="B21" s="62">
        <v>6</v>
      </c>
      <c r="C21" s="73">
        <v>4.5</v>
      </c>
      <c r="D21" s="73">
        <v>4.333333333333333</v>
      </c>
      <c r="E21" s="73">
        <v>4.166666666666667</v>
      </c>
      <c r="F21" s="73">
        <v>4.666666666666667</v>
      </c>
      <c r="G21" s="73">
        <v>4.666666666666667</v>
      </c>
      <c r="H21" s="73">
        <v>4.833333333333333</v>
      </c>
      <c r="I21" s="73">
        <v>4.666666666666667</v>
      </c>
      <c r="J21" s="73">
        <v>4.666666666666667</v>
      </c>
      <c r="K21" s="73">
        <v>4.333333333333333</v>
      </c>
      <c r="L21" s="73">
        <v>4.5</v>
      </c>
      <c r="M21" s="73">
        <f t="shared" si="0"/>
        <v>4.5333333333333332</v>
      </c>
      <c r="N21" s="48">
        <f t="shared" si="1"/>
        <v>4.4666666666666668</v>
      </c>
      <c r="O21" s="48">
        <f t="shared" si="2"/>
        <v>4.625</v>
      </c>
    </row>
    <row r="22" spans="1:15" x14ac:dyDescent="0.35">
      <c r="A22" s="44" t="s">
        <v>42</v>
      </c>
      <c r="B22" s="62">
        <v>4</v>
      </c>
      <c r="C22" s="73">
        <v>4.25</v>
      </c>
      <c r="D22" s="73">
        <v>4.75</v>
      </c>
      <c r="E22" s="73">
        <v>5</v>
      </c>
      <c r="F22" s="73">
        <v>4.5</v>
      </c>
      <c r="G22" s="73">
        <v>5</v>
      </c>
      <c r="H22" s="73">
        <v>5</v>
      </c>
      <c r="I22" s="73">
        <v>5</v>
      </c>
      <c r="J22" s="73">
        <v>5</v>
      </c>
      <c r="K22" s="73">
        <v>5</v>
      </c>
      <c r="L22" s="73">
        <v>5</v>
      </c>
      <c r="M22" s="73">
        <f t="shared" si="0"/>
        <v>4.8499999999999996</v>
      </c>
      <c r="N22" s="48">
        <f t="shared" si="1"/>
        <v>4.7</v>
      </c>
      <c r="O22" s="48">
        <f t="shared" si="2"/>
        <v>5</v>
      </c>
    </row>
    <row r="23" spans="1:15" x14ac:dyDescent="0.35">
      <c r="A23" s="44" t="s">
        <v>32</v>
      </c>
      <c r="B23" s="62">
        <v>13</v>
      </c>
      <c r="C23" s="73">
        <v>4.1538461538461542</v>
      </c>
      <c r="D23" s="73">
        <v>4.2307692307692308</v>
      </c>
      <c r="E23" s="73">
        <v>4.3076923076923075</v>
      </c>
      <c r="F23" s="73">
        <v>4.384615384615385</v>
      </c>
      <c r="G23" s="73">
        <v>4.5384615384615383</v>
      </c>
      <c r="H23" s="73">
        <v>4.615384615384615</v>
      </c>
      <c r="I23" s="73">
        <v>4.5384615384615383</v>
      </c>
      <c r="J23" s="73">
        <v>4.3076923076923075</v>
      </c>
      <c r="K23" s="73">
        <v>4.3076923076923075</v>
      </c>
      <c r="L23" s="73">
        <v>4.1538461538461542</v>
      </c>
      <c r="M23" s="73">
        <f t="shared" si="0"/>
        <v>4.3538461538461544</v>
      </c>
      <c r="N23" s="48">
        <f t="shared" si="1"/>
        <v>4.3230769230769237</v>
      </c>
      <c r="O23" s="48">
        <f t="shared" si="2"/>
        <v>4.4423076923076916</v>
      </c>
    </row>
    <row r="24" spans="1:15" x14ac:dyDescent="0.35">
      <c r="A24" s="44" t="s">
        <v>31</v>
      </c>
      <c r="B24" s="62">
        <v>10</v>
      </c>
      <c r="C24" s="73">
        <v>4.5</v>
      </c>
      <c r="D24" s="73">
        <v>4.5</v>
      </c>
      <c r="E24" s="73">
        <v>4.5</v>
      </c>
      <c r="F24" s="73">
        <v>4.5</v>
      </c>
      <c r="G24" s="73">
        <v>4.5999999999999996</v>
      </c>
      <c r="H24" s="73">
        <v>4.5999999999999996</v>
      </c>
      <c r="I24" s="73">
        <v>4.5</v>
      </c>
      <c r="J24" s="73">
        <v>4.5999999999999996</v>
      </c>
      <c r="K24" s="73">
        <v>4.5999999999999996</v>
      </c>
      <c r="L24" s="73">
        <v>4.3</v>
      </c>
      <c r="M24" s="73">
        <f t="shared" si="0"/>
        <v>4.5200000000000005</v>
      </c>
      <c r="N24" s="48">
        <f t="shared" si="1"/>
        <v>4.5200000000000005</v>
      </c>
      <c r="O24" s="48">
        <f t="shared" si="2"/>
        <v>4.5749999999999993</v>
      </c>
    </row>
    <row r="25" spans="1:15" x14ac:dyDescent="0.35">
      <c r="A25" s="44" t="s">
        <v>39</v>
      </c>
      <c r="B25" s="62">
        <v>8</v>
      </c>
      <c r="C25" s="73">
        <v>4.625</v>
      </c>
      <c r="D25" s="73">
        <v>4.5</v>
      </c>
      <c r="E25" s="73">
        <v>4.5</v>
      </c>
      <c r="F25" s="73">
        <v>4.375</v>
      </c>
      <c r="G25" s="73">
        <v>4.875</v>
      </c>
      <c r="H25" s="73">
        <v>4.875</v>
      </c>
      <c r="I25" s="73">
        <v>4.5</v>
      </c>
      <c r="J25" s="73">
        <v>4.125</v>
      </c>
      <c r="K25" s="73">
        <v>4.875</v>
      </c>
      <c r="L25" s="73">
        <v>4</v>
      </c>
      <c r="M25" s="73">
        <f t="shared" si="0"/>
        <v>4.5250000000000004</v>
      </c>
      <c r="N25" s="48">
        <f t="shared" si="1"/>
        <v>4.5750000000000002</v>
      </c>
      <c r="O25" s="48">
        <f t="shared" si="2"/>
        <v>4.59375</v>
      </c>
    </row>
    <row r="26" spans="1:15" x14ac:dyDescent="0.35">
      <c r="A26" s="44" t="s">
        <v>50</v>
      </c>
      <c r="B26" s="62">
        <v>17</v>
      </c>
      <c r="C26" s="73">
        <v>4.882352941176471</v>
      </c>
      <c r="D26" s="73">
        <v>4.882352941176471</v>
      </c>
      <c r="E26" s="73">
        <v>4.9411764705882355</v>
      </c>
      <c r="F26" s="73">
        <v>4.882352941176471</v>
      </c>
      <c r="G26" s="73">
        <v>4.882352941176471</v>
      </c>
      <c r="H26" s="73">
        <v>4.4705882352941178</v>
      </c>
      <c r="I26" s="73">
        <v>4.2352941176470589</v>
      </c>
      <c r="J26" s="73">
        <v>4.3529411764705879</v>
      </c>
      <c r="K26" s="73">
        <v>4.125</v>
      </c>
      <c r="L26" s="73">
        <v>4.1764705882352944</v>
      </c>
      <c r="M26" s="73">
        <f t="shared" si="0"/>
        <v>4.5830882352941185</v>
      </c>
      <c r="N26" s="48">
        <f t="shared" si="1"/>
        <v>4.8941176470588239</v>
      </c>
      <c r="O26" s="48">
        <f t="shared" si="2"/>
        <v>4.2959558823529411</v>
      </c>
    </row>
    <row r="27" spans="1:15" x14ac:dyDescent="0.35">
      <c r="A27" s="44" t="s">
        <v>27</v>
      </c>
      <c r="B27" s="62">
        <v>16</v>
      </c>
      <c r="C27" s="73">
        <v>4.2</v>
      </c>
      <c r="D27" s="73">
        <v>3.9333333333333331</v>
      </c>
      <c r="E27" s="73">
        <v>4.0666666666666664</v>
      </c>
      <c r="F27" s="73">
        <v>4.2666666666666666</v>
      </c>
      <c r="G27" s="73">
        <v>4.333333333333333</v>
      </c>
      <c r="H27" s="73">
        <v>4.333333333333333</v>
      </c>
      <c r="I27" s="73">
        <v>3.8666666666666667</v>
      </c>
      <c r="J27" s="73">
        <v>4.1333333333333337</v>
      </c>
      <c r="K27" s="73">
        <v>4</v>
      </c>
      <c r="L27" s="73">
        <v>3.8</v>
      </c>
      <c r="M27" s="73">
        <f t="shared" si="0"/>
        <v>4.0933333333333328</v>
      </c>
      <c r="N27" s="48">
        <f t="shared" si="1"/>
        <v>4.1599999999999993</v>
      </c>
      <c r="O27" s="48">
        <f t="shared" si="2"/>
        <v>4.083333333333333</v>
      </c>
    </row>
    <row r="28" spans="1:15" x14ac:dyDescent="0.35">
      <c r="A28" s="44" t="s">
        <v>92</v>
      </c>
      <c r="B28" s="62">
        <v>4</v>
      </c>
      <c r="C28" s="73">
        <v>5</v>
      </c>
      <c r="D28" s="73">
        <v>5</v>
      </c>
      <c r="E28" s="73">
        <v>5</v>
      </c>
      <c r="F28" s="73">
        <v>5</v>
      </c>
      <c r="G28" s="73">
        <v>5</v>
      </c>
      <c r="H28" s="73">
        <v>5</v>
      </c>
      <c r="I28" s="73">
        <v>5</v>
      </c>
      <c r="J28" s="73">
        <v>5</v>
      </c>
      <c r="K28" s="73">
        <v>5</v>
      </c>
      <c r="L28" s="73">
        <v>5</v>
      </c>
      <c r="M28" s="73">
        <f t="shared" si="0"/>
        <v>5</v>
      </c>
      <c r="N28" s="48">
        <f t="shared" si="1"/>
        <v>5</v>
      </c>
      <c r="O28" s="48">
        <f t="shared" si="2"/>
        <v>5</v>
      </c>
    </row>
    <row r="29" spans="1:15" x14ac:dyDescent="0.35">
      <c r="A29" s="44" t="s">
        <v>33</v>
      </c>
      <c r="B29" s="62">
        <v>1</v>
      </c>
      <c r="C29" s="73">
        <v>5</v>
      </c>
      <c r="D29" s="73">
        <v>5</v>
      </c>
      <c r="E29" s="73">
        <v>5</v>
      </c>
      <c r="F29" s="73">
        <v>5</v>
      </c>
      <c r="G29" s="73">
        <v>5</v>
      </c>
      <c r="H29" s="73">
        <v>5</v>
      </c>
      <c r="I29" s="73">
        <v>5</v>
      </c>
      <c r="J29" s="73">
        <v>5</v>
      </c>
      <c r="K29" s="73">
        <v>5</v>
      </c>
      <c r="L29" s="73">
        <v>5</v>
      </c>
      <c r="M29" s="73">
        <f t="shared" si="0"/>
        <v>5</v>
      </c>
      <c r="N29" s="48">
        <f t="shared" si="1"/>
        <v>5</v>
      </c>
      <c r="O29" s="48">
        <f t="shared" si="2"/>
        <v>5</v>
      </c>
    </row>
    <row r="30" spans="1:15" x14ac:dyDescent="0.35">
      <c r="A30" s="44" t="s">
        <v>91</v>
      </c>
      <c r="B30" s="62">
        <v>13</v>
      </c>
      <c r="C30" s="73">
        <v>4.615384615384615</v>
      </c>
      <c r="D30" s="73">
        <v>4.3076923076923075</v>
      </c>
      <c r="E30" s="73">
        <v>4.583333333333333</v>
      </c>
      <c r="F30" s="73">
        <v>4.615384615384615</v>
      </c>
      <c r="G30" s="73">
        <v>4.6923076923076925</v>
      </c>
      <c r="H30" s="73">
        <v>4.6923076923076925</v>
      </c>
      <c r="I30" s="73">
        <v>4.6923076923076925</v>
      </c>
      <c r="J30" s="73">
        <v>4.4615384615384617</v>
      </c>
      <c r="K30" s="73">
        <v>3.9230769230769229</v>
      </c>
      <c r="L30" s="73">
        <v>4.1538461538461542</v>
      </c>
      <c r="M30" s="73">
        <f t="shared" si="0"/>
        <v>4.4737179487179484</v>
      </c>
      <c r="N30" s="48">
        <f t="shared" si="1"/>
        <v>4.5628205128205126</v>
      </c>
      <c r="O30" s="48">
        <f t="shared" si="2"/>
        <v>4.4423076923076925</v>
      </c>
    </row>
    <row r="31" spans="1:15" x14ac:dyDescent="0.35">
      <c r="A31" s="44" t="s">
        <v>23</v>
      </c>
      <c r="B31" s="62">
        <v>148</v>
      </c>
      <c r="C31" s="73">
        <v>2.9629629629629628</v>
      </c>
      <c r="D31" s="73">
        <v>2.5851851851851846</v>
      </c>
      <c r="E31" s="73">
        <v>3.0225563909774431</v>
      </c>
      <c r="F31" s="73">
        <v>3.3759398496240598</v>
      </c>
      <c r="G31" s="73">
        <v>3.5681818181818183</v>
      </c>
      <c r="H31" s="73">
        <v>3.6893939393939394</v>
      </c>
      <c r="I31" s="73">
        <v>3.3030303030303032</v>
      </c>
      <c r="J31" s="73">
        <v>3.338709677419355</v>
      </c>
      <c r="K31" s="73">
        <v>3.1596638655462184</v>
      </c>
      <c r="L31" s="73">
        <v>3.3515625</v>
      </c>
      <c r="M31" s="73">
        <f t="shared" si="0"/>
        <v>3.2357186492321288</v>
      </c>
      <c r="N31" s="48">
        <f t="shared" si="1"/>
        <v>3.1029652413862938</v>
      </c>
      <c r="O31" s="48">
        <f t="shared" si="2"/>
        <v>3.372699446347454</v>
      </c>
    </row>
    <row r="32" spans="1:15" x14ac:dyDescent="0.35">
      <c r="A32" s="44" t="s">
        <v>51</v>
      </c>
      <c r="B32" s="62">
        <v>5</v>
      </c>
      <c r="C32" s="73">
        <v>4.75</v>
      </c>
      <c r="D32" s="73">
        <v>4.75</v>
      </c>
      <c r="E32" s="73">
        <v>4.75</v>
      </c>
      <c r="F32" s="73">
        <v>4.75</v>
      </c>
      <c r="G32" s="73">
        <v>4.75</v>
      </c>
      <c r="H32" s="73">
        <v>4.75</v>
      </c>
      <c r="I32" s="73">
        <v>4.75</v>
      </c>
      <c r="J32" s="73">
        <v>4.666666666666667</v>
      </c>
      <c r="K32" s="73">
        <v>4.666666666666667</v>
      </c>
      <c r="L32" s="73">
        <v>4.75</v>
      </c>
      <c r="M32" s="73">
        <f t="shared" si="0"/>
        <v>4.7333333333333325</v>
      </c>
      <c r="N32" s="48">
        <f t="shared" si="1"/>
        <v>4.75</v>
      </c>
      <c r="O32" s="48">
        <f t="shared" si="2"/>
        <v>4.7083333333333339</v>
      </c>
    </row>
    <row r="33" spans="1:15" x14ac:dyDescent="0.35">
      <c r="A33" s="44" t="s">
        <v>48</v>
      </c>
      <c r="B33" s="62">
        <v>13</v>
      </c>
      <c r="C33" s="73">
        <v>4.833333333333333</v>
      </c>
      <c r="D33" s="73">
        <v>4.666666666666667</v>
      </c>
      <c r="E33" s="73">
        <v>4.7272727272727275</v>
      </c>
      <c r="F33" s="73">
        <v>4.6363636363636367</v>
      </c>
      <c r="G33" s="73">
        <v>4.916666666666667</v>
      </c>
      <c r="H33" s="73">
        <v>4.916666666666667</v>
      </c>
      <c r="I33" s="73">
        <v>4.666666666666667</v>
      </c>
      <c r="J33" s="73">
        <v>4.7</v>
      </c>
      <c r="K33" s="73">
        <v>4.5454545454545459</v>
      </c>
      <c r="L33" s="73">
        <v>4.083333333333333</v>
      </c>
      <c r="M33" s="73">
        <f t="shared" si="0"/>
        <v>4.6692424242424249</v>
      </c>
      <c r="N33" s="48">
        <f t="shared" si="1"/>
        <v>4.7560606060606059</v>
      </c>
      <c r="O33" s="48">
        <f t="shared" si="2"/>
        <v>4.7071969696969704</v>
      </c>
    </row>
    <row r="34" spans="1:15" x14ac:dyDescent="0.35">
      <c r="A34" s="44" t="s">
        <v>30</v>
      </c>
      <c r="B34" s="62">
        <v>2</v>
      </c>
      <c r="C34" s="73">
        <v>5</v>
      </c>
      <c r="D34" s="73">
        <v>5</v>
      </c>
      <c r="E34" s="73">
        <v>5</v>
      </c>
      <c r="F34" s="73">
        <v>4.5</v>
      </c>
      <c r="G34" s="73">
        <v>5</v>
      </c>
      <c r="H34" s="73">
        <v>5</v>
      </c>
      <c r="I34" s="73">
        <v>5</v>
      </c>
      <c r="J34" s="73">
        <v>5</v>
      </c>
      <c r="K34" s="73">
        <v>4</v>
      </c>
      <c r="L34" s="73">
        <v>3.5</v>
      </c>
      <c r="M34" s="73">
        <f t="shared" si="0"/>
        <v>4.7</v>
      </c>
      <c r="N34" s="48">
        <f t="shared" si="1"/>
        <v>4.9000000000000004</v>
      </c>
      <c r="O34" s="48">
        <f t="shared" si="2"/>
        <v>4.75</v>
      </c>
    </row>
    <row r="35" spans="1:15" x14ac:dyDescent="0.35">
      <c r="A35" s="44" t="s">
        <v>24</v>
      </c>
      <c r="B35" s="62">
        <v>63</v>
      </c>
      <c r="C35" s="73">
        <v>4.7543859649122808</v>
      </c>
      <c r="D35" s="73">
        <v>4.7192982456140351</v>
      </c>
      <c r="E35" s="73">
        <v>4.8448275862068968</v>
      </c>
      <c r="F35" s="73">
        <v>4.7931034482758621</v>
      </c>
      <c r="G35" s="73">
        <v>4.8245614035087723</v>
      </c>
      <c r="H35" s="73">
        <v>4.7368421052631575</v>
      </c>
      <c r="I35" s="73">
        <v>4.5517241379310347</v>
      </c>
      <c r="J35" s="73">
        <v>4.6491228070175437</v>
      </c>
      <c r="K35" s="73">
        <v>4.5357142857142856</v>
      </c>
      <c r="L35" s="73">
        <v>4.1403508771929829</v>
      </c>
      <c r="M35" s="73">
        <f t="shared" si="0"/>
        <v>4.6549930861636835</v>
      </c>
      <c r="N35" s="48">
        <f t="shared" si="1"/>
        <v>4.7872353297035684</v>
      </c>
      <c r="O35" s="48">
        <f t="shared" si="2"/>
        <v>4.6183508339815056</v>
      </c>
    </row>
    <row r="36" spans="1:15" x14ac:dyDescent="0.35">
      <c r="A36" s="44" t="s">
        <v>41</v>
      </c>
      <c r="B36" s="62">
        <v>63</v>
      </c>
      <c r="C36" s="73">
        <v>4.4827586206896548</v>
      </c>
      <c r="D36" s="73">
        <v>4.0862068965517242</v>
      </c>
      <c r="E36" s="73">
        <v>4.2413793103448274</v>
      </c>
      <c r="F36" s="73">
        <v>4.4827586206896548</v>
      </c>
      <c r="G36" s="73">
        <v>4.6551724137931032</v>
      </c>
      <c r="H36" s="73">
        <v>4.3965517241379306</v>
      </c>
      <c r="I36" s="73">
        <v>4.1403508771929829</v>
      </c>
      <c r="J36" s="73">
        <v>4.3214285714285712</v>
      </c>
      <c r="K36" s="73">
        <v>4.1228070175438596</v>
      </c>
      <c r="L36" s="73">
        <v>3.9298245614035086</v>
      </c>
      <c r="M36" s="73">
        <f t="shared" si="0"/>
        <v>4.2859238613775812</v>
      </c>
      <c r="N36" s="48">
        <f t="shared" si="1"/>
        <v>4.3896551724137929</v>
      </c>
      <c r="O36" s="48">
        <f t="shared" si="2"/>
        <v>4.2452845475758361</v>
      </c>
    </row>
    <row r="37" spans="1:15" x14ac:dyDescent="0.35">
      <c r="A37" s="44" t="s">
        <v>52</v>
      </c>
      <c r="B37" s="62">
        <v>2</v>
      </c>
      <c r="C37" s="73">
        <v>5</v>
      </c>
      <c r="D37" s="73">
        <v>5</v>
      </c>
      <c r="E37" s="73">
        <v>5</v>
      </c>
      <c r="F37" s="73">
        <v>5</v>
      </c>
      <c r="G37" s="73">
        <v>5</v>
      </c>
      <c r="H37" s="73">
        <v>5</v>
      </c>
      <c r="I37" s="73">
        <v>5</v>
      </c>
      <c r="J37" s="73">
        <v>5</v>
      </c>
      <c r="K37" s="73">
        <v>5</v>
      </c>
      <c r="L37" s="73">
        <v>5</v>
      </c>
      <c r="M37" s="73">
        <f t="shared" si="0"/>
        <v>5</v>
      </c>
      <c r="N37" s="48">
        <f t="shared" si="1"/>
        <v>5</v>
      </c>
      <c r="O37" s="48">
        <f t="shared" si="2"/>
        <v>5</v>
      </c>
    </row>
    <row r="38" spans="1:15" x14ac:dyDescent="0.35">
      <c r="A38" s="44" t="s">
        <v>29</v>
      </c>
      <c r="B38" s="62">
        <v>5</v>
      </c>
      <c r="C38" s="73">
        <v>4.8</v>
      </c>
      <c r="D38" s="73">
        <v>5</v>
      </c>
      <c r="E38" s="73">
        <v>4.8</v>
      </c>
      <c r="F38" s="73">
        <v>5</v>
      </c>
      <c r="G38" s="73">
        <v>5</v>
      </c>
      <c r="H38" s="73">
        <v>5</v>
      </c>
      <c r="I38" s="73">
        <v>4.8</v>
      </c>
      <c r="J38" s="73">
        <v>5</v>
      </c>
      <c r="K38" s="73">
        <v>5</v>
      </c>
      <c r="L38" s="73">
        <v>5</v>
      </c>
      <c r="M38" s="73">
        <f t="shared" si="0"/>
        <v>4.9399999999999995</v>
      </c>
      <c r="N38" s="48">
        <f t="shared" si="1"/>
        <v>4.92</v>
      </c>
      <c r="O38" s="48">
        <f t="shared" si="2"/>
        <v>4.95</v>
      </c>
    </row>
    <row r="39" spans="1:15" x14ac:dyDescent="0.35">
      <c r="A39" s="44" t="s">
        <v>40</v>
      </c>
      <c r="B39" s="62">
        <v>13</v>
      </c>
      <c r="C39" s="73">
        <v>4.8181818181818183</v>
      </c>
      <c r="D39" s="73">
        <v>4.8181818181818183</v>
      </c>
      <c r="E39" s="73">
        <v>4.9090909090909092</v>
      </c>
      <c r="F39" s="73">
        <v>4.8181818181818183</v>
      </c>
      <c r="G39" s="73">
        <v>4.7272727272727275</v>
      </c>
      <c r="H39" s="73">
        <v>4.9090909090909092</v>
      </c>
      <c r="I39" s="73">
        <v>4.8181818181818183</v>
      </c>
      <c r="J39" s="73">
        <v>4.9000000000000004</v>
      </c>
      <c r="K39" s="73">
        <v>4.9000000000000004</v>
      </c>
      <c r="L39" s="73">
        <v>4.7272727272727275</v>
      </c>
      <c r="M39" s="73">
        <f t="shared" si="0"/>
        <v>4.834545454545454</v>
      </c>
      <c r="N39" s="48">
        <f t="shared" si="1"/>
        <v>4.8181818181818183</v>
      </c>
      <c r="O39" s="48">
        <f t="shared" si="2"/>
        <v>4.8818181818181818</v>
      </c>
    </row>
    <row r="40" spans="1:15" x14ac:dyDescent="0.35">
      <c r="A40" s="44" t="s">
        <v>49</v>
      </c>
      <c r="B40" s="62">
        <v>13</v>
      </c>
      <c r="C40" s="73">
        <v>4.7692307692307692</v>
      </c>
      <c r="D40" s="73">
        <v>4.8461538461538458</v>
      </c>
      <c r="E40" s="73">
        <v>4.8461538461538458</v>
      </c>
      <c r="F40" s="73">
        <v>4.8461538461538458</v>
      </c>
      <c r="G40" s="73">
        <v>4.8461538461538458</v>
      </c>
      <c r="H40" s="73">
        <v>4.7692307692307692</v>
      </c>
      <c r="I40" s="73">
        <v>4.5384615384615383</v>
      </c>
      <c r="J40" s="73">
        <v>4.6923076923076925</v>
      </c>
      <c r="K40" s="73">
        <v>4.6923076923076925</v>
      </c>
      <c r="L40" s="73">
        <v>4.25</v>
      </c>
      <c r="M40" s="73">
        <f t="shared" si="0"/>
        <v>4.7096153846153843</v>
      </c>
      <c r="N40" s="48">
        <f t="shared" si="1"/>
        <v>4.8307692307692305</v>
      </c>
      <c r="O40" s="48">
        <f t="shared" si="2"/>
        <v>4.6730769230769234</v>
      </c>
    </row>
    <row r="41" spans="1:15" x14ac:dyDescent="0.35">
      <c r="A41" s="44" t="s">
        <v>34</v>
      </c>
      <c r="B41" s="62">
        <v>15</v>
      </c>
      <c r="C41" s="73">
        <v>4.916666666666667</v>
      </c>
      <c r="D41" s="73">
        <v>4.916666666666667</v>
      </c>
      <c r="E41" s="73">
        <v>4.916666666666667</v>
      </c>
      <c r="F41" s="73">
        <v>4.9090909090909092</v>
      </c>
      <c r="G41" s="73">
        <v>4.916666666666667</v>
      </c>
      <c r="H41" s="73">
        <v>4.916666666666667</v>
      </c>
      <c r="I41" s="73">
        <v>4.916666666666667</v>
      </c>
      <c r="J41" s="73">
        <v>4.916666666666667</v>
      </c>
      <c r="K41" s="73">
        <v>4.916666666666667</v>
      </c>
      <c r="L41" s="73">
        <v>4.7692307692307692</v>
      </c>
      <c r="M41" s="73">
        <f t="shared" si="0"/>
        <v>4.9011655011655009</v>
      </c>
      <c r="N41" s="48">
        <f t="shared" si="1"/>
        <v>4.9151515151515159</v>
      </c>
      <c r="O41" s="48">
        <f t="shared" si="2"/>
        <v>4.916666666666667</v>
      </c>
    </row>
    <row r="42" spans="1:15" x14ac:dyDescent="0.35">
      <c r="C42" s="99">
        <f>AVERAGE(C8:C41)</f>
        <v>4.3884705606986332</v>
      </c>
      <c r="D42" s="99">
        <f t="shared" ref="D42:M42" si="3">AVERAGE(D8:D41)</f>
        <v>4.3461040851322199</v>
      </c>
      <c r="E42" s="99">
        <f t="shared" si="3"/>
        <v>4.4197260256036168</v>
      </c>
      <c r="F42" s="99">
        <f t="shared" si="3"/>
        <v>4.4446800117884555</v>
      </c>
      <c r="G42" s="99">
        <f t="shared" si="3"/>
        <v>4.5747033968044688</v>
      </c>
      <c r="H42" s="99">
        <f t="shared" si="3"/>
        <v>4.6213277982864271</v>
      </c>
      <c r="I42" s="99">
        <f t="shared" si="3"/>
        <v>4.4771826331966711</v>
      </c>
      <c r="J42" s="99">
        <f t="shared" si="3"/>
        <v>4.4926714466929756</v>
      </c>
      <c r="K42" s="99">
        <f t="shared" si="3"/>
        <v>4.3969626387616128</v>
      </c>
      <c r="L42" s="99">
        <f t="shared" si="3"/>
        <v>4.1735930349745098</v>
      </c>
      <c r="M42" s="99">
        <f t="shared" si="3"/>
        <v>4.4335421631939598</v>
      </c>
    </row>
  </sheetData>
  <mergeCells count="2">
    <mergeCell ref="C6:G6"/>
    <mergeCell ref="H6:K6"/>
  </mergeCells>
  <conditionalFormatting sqref="C8:L41">
    <cfRule type="cellIs" dxfId="9" priority="10" operator="greaterThan">
      <formula>4.499</formula>
    </cfRule>
  </conditionalFormatting>
  <conditionalFormatting sqref="C8:L41">
    <cfRule type="cellIs" dxfId="8" priority="1" operator="lessThan">
      <formula>3.5</formula>
    </cfRule>
    <cfRule type="cellIs" dxfId="7" priority="6" operator="between">
      <formula>3.5</formula>
      <formula>3.999</formula>
    </cfRule>
    <cfRule type="cellIs" dxfId="6" priority="7" operator="between">
      <formula>4</formula>
      <formula>4.499</formula>
    </cfRule>
    <cfRule type="cellIs" dxfId="5" priority="8" operator="lessThan">
      <formula>3.5</formula>
    </cfRule>
    <cfRule type="cellIs" dxfId="4" priority="9" operator="greaterThan">
      <formula>4.499</formula>
    </cfRule>
  </conditionalFormatting>
  <conditionalFormatting sqref="M8:M41">
    <cfRule type="cellIs" dxfId="3" priority="2" operator="between">
      <formula>3.5</formula>
      <formula>3.999</formula>
    </cfRule>
    <cfRule type="cellIs" dxfId="2" priority="3" operator="between">
      <formula>4</formula>
      <formula>4.499</formula>
    </cfRule>
    <cfRule type="cellIs" dxfId="1" priority="4" operator="lessThan">
      <formula>3.5</formula>
    </cfRule>
    <cfRule type="cellIs" dxfId="0" priority="5" operator="greaterThan">
      <formula>4.499</formula>
    </cfRule>
  </conditionalFormatting>
  <pageMargins left="0.511811024" right="0.511811024" top="0.78740157499999996" bottom="0.78740157499999996" header="0.31496062000000002" footer="0.31496062000000002"/>
  <pageSetup paperSize="9" scale="53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1AAF-5E30-4805-8984-7750D1BD2B18}">
  <dimension ref="A1:G36"/>
  <sheetViews>
    <sheetView topLeftCell="A3" zoomScale="70" zoomScaleNormal="70" workbookViewId="0">
      <selection activeCell="E20" sqref="E20"/>
    </sheetView>
  </sheetViews>
  <sheetFormatPr defaultRowHeight="14.5" x14ac:dyDescent="0.35"/>
  <cols>
    <col min="1" max="1" width="30.54296875" bestFit="1" customWidth="1"/>
    <col min="2" max="2" width="6.54296875" bestFit="1" customWidth="1"/>
    <col min="3" max="3" width="6.08984375" bestFit="1" customWidth="1"/>
    <col min="4" max="4" width="6.54296875" bestFit="1" customWidth="1"/>
    <col min="5" max="5" width="6.08984375" bestFit="1" customWidth="1"/>
    <col min="6" max="6" width="10.1796875" bestFit="1" customWidth="1"/>
    <col min="7" max="7" width="10.453125" bestFit="1" customWidth="1"/>
    <col min="8" max="8" width="30.1796875" customWidth="1"/>
    <col min="9" max="9" width="34.81640625" customWidth="1"/>
  </cols>
  <sheetData>
    <row r="1" spans="1:7" x14ac:dyDescent="0.35">
      <c r="A1" s="145" t="s">
        <v>88</v>
      </c>
      <c r="B1" s="145"/>
      <c r="C1" s="145"/>
      <c r="D1" s="145"/>
      <c r="E1" s="145"/>
      <c r="F1" s="145"/>
      <c r="G1" s="145"/>
    </row>
    <row r="2" spans="1:7" ht="15" thickBot="1" x14ac:dyDescent="0.4">
      <c r="A2" s="145"/>
      <c r="B2" s="145"/>
      <c r="C2" s="145"/>
      <c r="D2" s="145"/>
      <c r="E2" s="145"/>
      <c r="F2" s="145"/>
      <c r="G2" s="145"/>
    </row>
    <row r="3" spans="1:7" ht="15" thickBot="1" x14ac:dyDescent="0.4">
      <c r="B3" s="141">
        <v>2017</v>
      </c>
      <c r="C3" s="142"/>
      <c r="D3" s="143">
        <v>2018</v>
      </c>
      <c r="E3" s="144"/>
    </row>
    <row r="4" spans="1:7" ht="15" thickBot="1" x14ac:dyDescent="0.4">
      <c r="A4" s="81" t="s">
        <v>58</v>
      </c>
      <c r="B4" s="82" t="s">
        <v>59</v>
      </c>
      <c r="C4" s="82" t="s">
        <v>53</v>
      </c>
      <c r="D4" s="82" t="s">
        <v>59</v>
      </c>
      <c r="E4" s="83" t="s">
        <v>53</v>
      </c>
      <c r="F4" s="84" t="s">
        <v>86</v>
      </c>
      <c r="G4" s="84" t="s">
        <v>87</v>
      </c>
    </row>
    <row r="5" spans="1:7" ht="15" thickBot="1" x14ac:dyDescent="0.4">
      <c r="A5" s="78" t="s">
        <v>6</v>
      </c>
      <c r="B5" s="64">
        <v>786</v>
      </c>
      <c r="C5" s="72">
        <v>4.1300579793469563</v>
      </c>
      <c r="D5" s="65">
        <v>1070</v>
      </c>
      <c r="E5" s="75">
        <v>4.3565559356435841</v>
      </c>
      <c r="F5" s="66">
        <f>(E5-C5)/C5</f>
        <v>5.4841350273838442E-2</v>
      </c>
      <c r="G5" s="66">
        <f>(D5-B5)/B5</f>
        <v>0.361323155216285</v>
      </c>
    </row>
    <row r="6" spans="1:7" ht="15" thickBot="1" x14ac:dyDescent="0.4">
      <c r="A6" s="79" t="s">
        <v>35</v>
      </c>
      <c r="B6" s="62">
        <v>18</v>
      </c>
      <c r="C6" s="73">
        <v>4.5207857142857133</v>
      </c>
      <c r="D6" s="67">
        <v>29</v>
      </c>
      <c r="E6" s="76">
        <v>4.3299450549450551</v>
      </c>
      <c r="F6" s="66">
        <f t="shared" ref="F6:F32" si="0">(E6-C6)/C6</f>
        <v>-4.2214046717056378E-2</v>
      </c>
      <c r="G6" s="66">
        <f t="shared" ref="G6:G32" si="1">(D6-B6)/B6</f>
        <v>0.61111111111111116</v>
      </c>
    </row>
    <row r="7" spans="1:7" ht="15" thickBot="1" x14ac:dyDescent="0.4">
      <c r="A7" s="79" t="s">
        <v>45</v>
      </c>
      <c r="B7" s="62">
        <v>11</v>
      </c>
      <c r="C7" s="73">
        <v>4.3254999999999999</v>
      </c>
      <c r="D7" s="67">
        <v>11</v>
      </c>
      <c r="E7" s="76">
        <v>4.2620000000000005</v>
      </c>
      <c r="F7" s="66">
        <f t="shared" si="0"/>
        <v>-1.4680383770662223E-2</v>
      </c>
      <c r="G7" s="66">
        <f t="shared" si="1"/>
        <v>0</v>
      </c>
    </row>
    <row r="8" spans="1:7" ht="15" thickBot="1" x14ac:dyDescent="0.4">
      <c r="A8" s="79" t="s">
        <v>20</v>
      </c>
      <c r="B8" s="62">
        <v>8</v>
      </c>
      <c r="C8" s="73">
        <v>4.528142857142857</v>
      </c>
      <c r="D8" s="67">
        <v>9</v>
      </c>
      <c r="E8" s="76">
        <v>4.4888888888888889</v>
      </c>
      <c r="F8" s="66">
        <f t="shared" si="0"/>
        <v>-8.6688890992137006E-3</v>
      </c>
      <c r="G8" s="66">
        <f t="shared" si="1"/>
        <v>0.125</v>
      </c>
    </row>
    <row r="9" spans="1:7" ht="15" thickBot="1" x14ac:dyDescent="0.4">
      <c r="A9" s="79" t="s">
        <v>36</v>
      </c>
      <c r="B9" s="62">
        <v>33</v>
      </c>
      <c r="C9" s="73">
        <v>4.6741155913978494</v>
      </c>
      <c r="D9" s="67">
        <v>55</v>
      </c>
      <c r="E9" s="76">
        <v>4.1302132798848801</v>
      </c>
      <c r="F9" s="66">
        <f t="shared" si="0"/>
        <v>-0.11636475411818151</v>
      </c>
      <c r="G9" s="66">
        <f t="shared" si="1"/>
        <v>0.66666666666666663</v>
      </c>
    </row>
    <row r="10" spans="1:7" ht="15" thickBot="1" x14ac:dyDescent="0.4">
      <c r="A10" s="79" t="s">
        <v>46</v>
      </c>
      <c r="B10" s="62">
        <v>17</v>
      </c>
      <c r="C10" s="73">
        <v>4.5050769230769223</v>
      </c>
      <c r="D10" s="67">
        <v>12</v>
      </c>
      <c r="E10" s="76">
        <v>4.2625000000000002</v>
      </c>
      <c r="F10" s="66">
        <f t="shared" si="0"/>
        <v>-5.3845234436362195E-2</v>
      </c>
      <c r="G10" s="66">
        <f t="shared" si="1"/>
        <v>-0.29411764705882354</v>
      </c>
    </row>
    <row r="11" spans="1:7" ht="15" thickBot="1" x14ac:dyDescent="0.4">
      <c r="A11" s="79" t="s">
        <v>37</v>
      </c>
      <c r="B11" s="62">
        <v>15</v>
      </c>
      <c r="C11" s="73">
        <v>3.7463333333333333</v>
      </c>
      <c r="D11" s="62">
        <v>14</v>
      </c>
      <c r="E11" s="76">
        <v>4.3886363636363637</v>
      </c>
      <c r="F11" s="66">
        <f t="shared" si="0"/>
        <v>0.17144844656189084</v>
      </c>
      <c r="G11" s="66">
        <f t="shared" si="1"/>
        <v>-6.6666666666666666E-2</v>
      </c>
    </row>
    <row r="12" spans="1:7" ht="15" thickBot="1" x14ac:dyDescent="0.4">
      <c r="A12" s="79" t="s">
        <v>38</v>
      </c>
      <c r="B12" s="62">
        <v>46</v>
      </c>
      <c r="C12" s="73">
        <v>4.5542727272727275</v>
      </c>
      <c r="D12" s="62">
        <v>28</v>
      </c>
      <c r="E12" s="76">
        <v>4.0235507246376807</v>
      </c>
      <c r="F12" s="66">
        <f t="shared" si="0"/>
        <v>-0.11653276701170757</v>
      </c>
      <c r="G12" s="66">
        <f t="shared" si="1"/>
        <v>-0.39130434782608697</v>
      </c>
    </row>
    <row r="13" spans="1:7" ht="15" thickBot="1" x14ac:dyDescent="0.4">
      <c r="A13" s="79" t="s">
        <v>21</v>
      </c>
      <c r="B13" s="62">
        <v>675</v>
      </c>
      <c r="C13" s="73">
        <v>3.9826719838308988</v>
      </c>
      <c r="D13" s="62">
        <v>654</v>
      </c>
      <c r="E13" s="76">
        <v>4.1105264202142155</v>
      </c>
      <c r="F13" s="66">
        <f t="shared" si="0"/>
        <v>3.2102678026809182E-2</v>
      </c>
      <c r="G13" s="66">
        <f t="shared" si="1"/>
        <v>-3.111111111111111E-2</v>
      </c>
    </row>
    <row r="14" spans="1:7" ht="15" thickBot="1" x14ac:dyDescent="0.4">
      <c r="A14" s="79" t="s">
        <v>22</v>
      </c>
      <c r="B14" s="62">
        <v>156</v>
      </c>
      <c r="C14" s="73">
        <v>4.0102283462463646</v>
      </c>
      <c r="D14" s="62">
        <v>492</v>
      </c>
      <c r="E14" s="76">
        <v>3.867982403765803</v>
      </c>
      <c r="F14" s="66">
        <f t="shared" si="0"/>
        <v>-3.5470783755669658E-2</v>
      </c>
      <c r="G14" s="66">
        <f t="shared" si="1"/>
        <v>2.1538461538461537</v>
      </c>
    </row>
    <row r="15" spans="1:7" ht="15" thickBot="1" x14ac:dyDescent="0.4">
      <c r="A15" s="79" t="s">
        <v>47</v>
      </c>
      <c r="B15" s="62">
        <v>7</v>
      </c>
      <c r="C15" s="73">
        <v>4.7002857142857142</v>
      </c>
      <c r="D15" s="62">
        <v>10</v>
      </c>
      <c r="E15" s="76">
        <v>4.5027777777777782</v>
      </c>
      <c r="F15" s="66">
        <f t="shared" si="0"/>
        <v>-4.2020410782188065E-2</v>
      </c>
      <c r="G15" s="66">
        <f t="shared" si="1"/>
        <v>0.42857142857142855</v>
      </c>
    </row>
    <row r="16" spans="1:7" ht="15" thickBot="1" x14ac:dyDescent="0.4">
      <c r="A16" s="79" t="s">
        <v>26</v>
      </c>
      <c r="B16" s="62">
        <v>4</v>
      </c>
      <c r="C16" s="73">
        <v>4.8330000000000002</v>
      </c>
      <c r="D16" s="62">
        <v>6</v>
      </c>
      <c r="E16" s="76">
        <v>3.12</v>
      </c>
      <c r="F16" s="66">
        <f t="shared" si="0"/>
        <v>-0.35443823711980138</v>
      </c>
      <c r="G16" s="66">
        <f t="shared" si="1"/>
        <v>0.5</v>
      </c>
    </row>
    <row r="17" spans="1:7" ht="15" thickBot="1" x14ac:dyDescent="0.4">
      <c r="A17" s="79" t="s">
        <v>25</v>
      </c>
      <c r="B17" s="62">
        <v>3</v>
      </c>
      <c r="C17" s="73">
        <v>4.6669999999999998</v>
      </c>
      <c r="D17" s="62">
        <v>6</v>
      </c>
      <c r="E17" s="76">
        <v>4.5333333333333332</v>
      </c>
      <c r="F17" s="66">
        <f t="shared" si="0"/>
        <v>-2.8640811370616373E-2</v>
      </c>
      <c r="G17" s="66">
        <f t="shared" si="1"/>
        <v>1</v>
      </c>
    </row>
    <row r="18" spans="1:7" ht="15" thickBot="1" x14ac:dyDescent="0.4">
      <c r="A18" s="79" t="s">
        <v>42</v>
      </c>
      <c r="B18" s="62">
        <v>4</v>
      </c>
      <c r="C18" s="73">
        <v>4.4350000000000005</v>
      </c>
      <c r="D18" s="62">
        <v>4</v>
      </c>
      <c r="E18" s="76">
        <v>4.8499999999999996</v>
      </c>
      <c r="F18" s="66">
        <f t="shared" si="0"/>
        <v>9.3573844419390997E-2</v>
      </c>
      <c r="G18" s="66">
        <f t="shared" si="1"/>
        <v>0</v>
      </c>
    </row>
    <row r="19" spans="1:7" ht="15" thickBot="1" x14ac:dyDescent="0.4">
      <c r="A19" s="79" t="s">
        <v>32</v>
      </c>
      <c r="B19" s="62">
        <v>9</v>
      </c>
      <c r="C19" s="73">
        <v>4.7361111111111116</v>
      </c>
      <c r="D19" s="62">
        <v>13</v>
      </c>
      <c r="E19" s="76">
        <v>4.3538461538461544</v>
      </c>
      <c r="F19" s="66">
        <f t="shared" si="0"/>
        <v>-8.0712835551545209E-2</v>
      </c>
      <c r="G19" s="66">
        <f t="shared" si="1"/>
        <v>0.44444444444444442</v>
      </c>
    </row>
    <row r="20" spans="1:7" ht="15" thickBot="1" x14ac:dyDescent="0.4">
      <c r="A20" s="79" t="s">
        <v>31</v>
      </c>
      <c r="B20" s="62">
        <v>12</v>
      </c>
      <c r="C20" s="73">
        <v>4.7540909090909107</v>
      </c>
      <c r="D20" s="62">
        <v>10</v>
      </c>
      <c r="E20" s="76">
        <v>4.5200000000000005</v>
      </c>
      <c r="F20" s="66">
        <f t="shared" si="0"/>
        <v>-4.9239889090735477E-2</v>
      </c>
      <c r="G20" s="66">
        <f t="shared" si="1"/>
        <v>-0.16666666666666666</v>
      </c>
    </row>
    <row r="21" spans="1:7" ht="15" thickBot="1" x14ac:dyDescent="0.4">
      <c r="A21" s="79" t="s">
        <v>39</v>
      </c>
      <c r="B21" s="62">
        <v>6</v>
      </c>
      <c r="C21" s="73">
        <v>4.8336666666666668</v>
      </c>
      <c r="D21" s="62">
        <v>8</v>
      </c>
      <c r="E21" s="76">
        <v>4.5250000000000004</v>
      </c>
      <c r="F21" s="66">
        <f t="shared" si="0"/>
        <v>-6.3857664988621429E-2</v>
      </c>
      <c r="G21" s="66">
        <f t="shared" si="1"/>
        <v>0.33333333333333331</v>
      </c>
    </row>
    <row r="22" spans="1:7" ht="15" thickBot="1" x14ac:dyDescent="0.4">
      <c r="A22" s="79" t="s">
        <v>75</v>
      </c>
      <c r="B22" s="62">
        <v>33</v>
      </c>
      <c r="C22" s="73">
        <v>4.2221827956989246</v>
      </c>
      <c r="D22" s="62">
        <v>17</v>
      </c>
      <c r="E22" s="76">
        <v>4.5830882352941185</v>
      </c>
      <c r="F22" s="66">
        <f t="shared" si="0"/>
        <v>8.5478402300071629E-2</v>
      </c>
      <c r="G22" s="66">
        <f t="shared" si="1"/>
        <v>-0.48484848484848486</v>
      </c>
    </row>
    <row r="23" spans="1:7" ht="15" thickBot="1" x14ac:dyDescent="0.4">
      <c r="A23" s="79" t="s">
        <v>27</v>
      </c>
      <c r="B23" s="62">
        <v>14</v>
      </c>
      <c r="C23" s="73">
        <v>4.2230769230769223</v>
      </c>
      <c r="D23" s="62">
        <v>16</v>
      </c>
      <c r="E23" s="76">
        <v>4.0933333333333328</v>
      </c>
      <c r="F23" s="66">
        <f t="shared" si="0"/>
        <v>-3.0722525804492955E-2</v>
      </c>
      <c r="G23" s="66">
        <f t="shared" si="1"/>
        <v>0.14285714285714285</v>
      </c>
    </row>
    <row r="24" spans="1:7" ht="15" thickBot="1" x14ac:dyDescent="0.4">
      <c r="A24" s="79" t="s">
        <v>33</v>
      </c>
      <c r="B24" s="62">
        <v>2</v>
      </c>
      <c r="C24" s="73">
        <v>4.8</v>
      </c>
      <c r="D24" s="62">
        <v>1</v>
      </c>
      <c r="E24" s="76">
        <v>5</v>
      </c>
      <c r="F24" s="66">
        <f t="shared" si="0"/>
        <v>4.1666666666666706E-2</v>
      </c>
      <c r="G24" s="66">
        <f t="shared" si="1"/>
        <v>-0.5</v>
      </c>
    </row>
    <row r="25" spans="1:7" ht="15" thickBot="1" x14ac:dyDescent="0.4">
      <c r="A25" s="79" t="s">
        <v>48</v>
      </c>
      <c r="B25" s="62">
        <v>10</v>
      </c>
      <c r="C25" s="73">
        <v>4.4625000000000004</v>
      </c>
      <c r="D25" s="62">
        <v>13</v>
      </c>
      <c r="E25" s="76">
        <v>4.6692424242424249</v>
      </c>
      <c r="F25" s="66">
        <f t="shared" si="0"/>
        <v>4.6328834564128736E-2</v>
      </c>
      <c r="G25" s="66">
        <f t="shared" si="1"/>
        <v>0.3</v>
      </c>
    </row>
    <row r="26" spans="1:7" ht="15" thickBot="1" x14ac:dyDescent="0.4">
      <c r="A26" s="79" t="s">
        <v>30</v>
      </c>
      <c r="B26" s="62">
        <v>6</v>
      </c>
      <c r="C26" s="73">
        <v>4.7663333333333338</v>
      </c>
      <c r="D26" s="62">
        <v>2</v>
      </c>
      <c r="E26" s="76">
        <v>4.7</v>
      </c>
      <c r="F26" s="66">
        <f t="shared" si="0"/>
        <v>-1.3917057136862768E-2</v>
      </c>
      <c r="G26" s="66">
        <f t="shared" si="1"/>
        <v>-0.66666666666666663</v>
      </c>
    </row>
    <row r="27" spans="1:7" ht="15" thickBot="1" x14ac:dyDescent="0.4">
      <c r="A27" s="79" t="s">
        <v>24</v>
      </c>
      <c r="B27" s="62">
        <v>47</v>
      </c>
      <c r="C27" s="73">
        <v>4.3087788398154254</v>
      </c>
      <c r="D27" s="62">
        <v>63</v>
      </c>
      <c r="E27" s="76">
        <v>4.6549930861636835</v>
      </c>
      <c r="F27" s="66">
        <f t="shared" si="0"/>
        <v>8.0350897370051313E-2</v>
      </c>
      <c r="G27" s="66">
        <f t="shared" si="1"/>
        <v>0.34042553191489361</v>
      </c>
    </row>
    <row r="28" spans="1:7" ht="15" thickBot="1" x14ac:dyDescent="0.4">
      <c r="A28" s="79" t="s">
        <v>34</v>
      </c>
      <c r="B28" s="62">
        <v>14</v>
      </c>
      <c r="C28" s="73">
        <v>4.7834545454545454</v>
      </c>
      <c r="D28" s="62">
        <v>15</v>
      </c>
      <c r="E28" s="76">
        <v>4.9011655011655009</v>
      </c>
      <c r="F28" s="66">
        <f t="shared" si="0"/>
        <v>2.4607938591746363E-2</v>
      </c>
      <c r="G28" s="66">
        <f t="shared" si="1"/>
        <v>7.1428571428571425E-2</v>
      </c>
    </row>
    <row r="29" spans="1:7" ht="15" thickBot="1" x14ac:dyDescent="0.4">
      <c r="A29" s="79" t="s">
        <v>41</v>
      </c>
      <c r="B29" s="62">
        <v>56</v>
      </c>
      <c r="C29" s="73">
        <v>4.0927450980392148</v>
      </c>
      <c r="D29" s="67">
        <v>63</v>
      </c>
      <c r="E29" s="76">
        <v>4.2859238613775812</v>
      </c>
      <c r="F29" s="66">
        <f t="shared" si="0"/>
        <v>4.7200291909436531E-2</v>
      </c>
      <c r="G29" s="66">
        <f t="shared" si="1"/>
        <v>0.125</v>
      </c>
    </row>
    <row r="30" spans="1:7" ht="15" thickBot="1" x14ac:dyDescent="0.4">
      <c r="A30" s="79" t="s">
        <v>76</v>
      </c>
      <c r="B30" s="62">
        <v>2</v>
      </c>
      <c r="C30" s="73">
        <v>4.6500000000000004</v>
      </c>
      <c r="D30" s="67">
        <v>5</v>
      </c>
      <c r="E30" s="76">
        <v>4.9399999999999995</v>
      </c>
      <c r="F30" s="66">
        <f t="shared" si="0"/>
        <v>6.2365591397849272E-2</v>
      </c>
      <c r="G30" s="66">
        <f t="shared" si="1"/>
        <v>1.5</v>
      </c>
    </row>
    <row r="31" spans="1:7" ht="15" thickBot="1" x14ac:dyDescent="0.4">
      <c r="A31" s="79" t="s">
        <v>40</v>
      </c>
      <c r="B31" s="62">
        <v>8</v>
      </c>
      <c r="C31" s="73">
        <v>4.211214285714286</v>
      </c>
      <c r="D31" s="67">
        <v>13</v>
      </c>
      <c r="E31" s="76">
        <v>4.834545454545454</v>
      </c>
      <c r="F31" s="66">
        <f t="shared" si="0"/>
        <v>0.14801696768214717</v>
      </c>
      <c r="G31" s="66">
        <f t="shared" si="1"/>
        <v>0.625</v>
      </c>
    </row>
    <row r="32" spans="1:7" ht="15" thickBot="1" x14ac:dyDescent="0.4">
      <c r="A32" s="80" t="s">
        <v>49</v>
      </c>
      <c r="B32" s="68">
        <v>24</v>
      </c>
      <c r="C32" s="74">
        <v>4.6412105263157892</v>
      </c>
      <c r="D32" s="69">
        <v>13</v>
      </c>
      <c r="E32" s="77">
        <v>4.7096153846153843</v>
      </c>
      <c r="F32" s="70">
        <f t="shared" si="0"/>
        <v>1.4738581219648987E-2</v>
      </c>
      <c r="G32" s="71">
        <f t="shared" si="1"/>
        <v>-0.45833333333333331</v>
      </c>
    </row>
    <row r="33" spans="6:6" x14ac:dyDescent="0.35">
      <c r="F33" s="46"/>
    </row>
    <row r="36" spans="6:6" x14ac:dyDescent="0.35">
      <c r="F36" s="46"/>
    </row>
  </sheetData>
  <mergeCells count="3">
    <mergeCell ref="B3:C3"/>
    <mergeCell ref="D3:E3"/>
    <mergeCell ref="A1:G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09A3-0B9F-454D-8B2B-3A3AF4C4196B}">
  <dimension ref="A1:G32"/>
  <sheetViews>
    <sheetView workbookViewId="0">
      <selection sqref="A1:G2"/>
    </sheetView>
  </sheetViews>
  <sheetFormatPr defaultRowHeight="14.5" x14ac:dyDescent="0.35"/>
  <cols>
    <col min="1" max="1" width="28.7265625" bestFit="1" customWidth="1"/>
    <col min="2" max="2" width="6.54296875" bestFit="1" customWidth="1"/>
    <col min="3" max="3" width="6.08984375" bestFit="1" customWidth="1"/>
    <col min="4" max="4" width="6.54296875" bestFit="1" customWidth="1"/>
    <col min="5" max="5" width="6.08984375" bestFit="1" customWidth="1"/>
    <col min="6" max="6" width="10.1796875" bestFit="1" customWidth="1"/>
    <col min="7" max="7" width="10.453125" bestFit="1" customWidth="1"/>
    <col min="9" max="9" width="43.90625" bestFit="1" customWidth="1"/>
  </cols>
  <sheetData>
    <row r="1" spans="1:7" x14ac:dyDescent="0.35">
      <c r="A1" s="145" t="s">
        <v>89</v>
      </c>
      <c r="B1" s="145"/>
      <c r="C1" s="145"/>
      <c r="D1" s="145"/>
      <c r="E1" s="145"/>
      <c r="F1" s="145"/>
      <c r="G1" s="145"/>
    </row>
    <row r="2" spans="1:7" ht="15" thickBot="1" x14ac:dyDescent="0.4">
      <c r="A2" s="145"/>
      <c r="B2" s="145"/>
      <c r="C2" s="145"/>
      <c r="D2" s="145"/>
      <c r="E2" s="145"/>
      <c r="F2" s="145"/>
      <c r="G2" s="145"/>
    </row>
    <row r="3" spans="1:7" ht="15" thickBot="1" x14ac:dyDescent="0.4">
      <c r="B3" s="141">
        <v>2017</v>
      </c>
      <c r="C3" s="142"/>
      <c r="D3" s="143">
        <v>2018</v>
      </c>
      <c r="E3" s="144"/>
    </row>
    <row r="4" spans="1:7" ht="15" thickBot="1" x14ac:dyDescent="0.4">
      <c r="A4" s="81" t="s">
        <v>58</v>
      </c>
      <c r="B4" s="93" t="s">
        <v>59</v>
      </c>
      <c r="C4" s="93" t="s">
        <v>53</v>
      </c>
      <c r="D4" s="93" t="s">
        <v>59</v>
      </c>
      <c r="E4" s="94" t="s">
        <v>53</v>
      </c>
      <c r="F4" s="95" t="s">
        <v>86</v>
      </c>
      <c r="G4" s="96" t="s">
        <v>87</v>
      </c>
    </row>
    <row r="5" spans="1:7" x14ac:dyDescent="0.35">
      <c r="A5" s="78" t="s">
        <v>6</v>
      </c>
      <c r="B5" s="85">
        <v>1190</v>
      </c>
      <c r="C5" s="73">
        <v>1.715126050420168</v>
      </c>
      <c r="D5" s="85">
        <v>1302</v>
      </c>
      <c r="E5" s="73">
        <v>1.7204301075268817</v>
      </c>
      <c r="F5" s="86">
        <f>(E5-C5)/C5</f>
        <v>3.0925173723612915E-3</v>
      </c>
      <c r="G5" s="87">
        <f>(D5-B5)/B5</f>
        <v>9.4117647058823528E-2</v>
      </c>
    </row>
    <row r="6" spans="1:7" x14ac:dyDescent="0.35">
      <c r="A6" s="79" t="s">
        <v>35</v>
      </c>
      <c r="B6" s="85">
        <v>19</v>
      </c>
      <c r="C6" s="73">
        <v>1.263157894736842</v>
      </c>
      <c r="D6" s="85">
        <v>34</v>
      </c>
      <c r="E6" s="73">
        <v>1.6176470588235294</v>
      </c>
      <c r="F6" s="87">
        <f t="shared" ref="F6:F31" si="0">(E6-C6)/C6</f>
        <v>0.2806372549019609</v>
      </c>
      <c r="G6" s="87">
        <f t="shared" ref="G6:G31" si="1">(D6-B6)/B6</f>
        <v>0.78947368421052633</v>
      </c>
    </row>
    <row r="7" spans="1:7" x14ac:dyDescent="0.35">
      <c r="A7" s="79" t="s">
        <v>45</v>
      </c>
      <c r="B7" s="85">
        <v>10</v>
      </c>
      <c r="C7" s="73">
        <v>1.8</v>
      </c>
      <c r="D7" s="85">
        <v>12</v>
      </c>
      <c r="E7" s="73">
        <v>1.5</v>
      </c>
      <c r="F7" s="87">
        <f t="shared" si="0"/>
        <v>-0.16666666666666669</v>
      </c>
      <c r="G7" s="87">
        <f t="shared" si="1"/>
        <v>0.2</v>
      </c>
    </row>
    <row r="8" spans="1:7" x14ac:dyDescent="0.35">
      <c r="A8" s="79" t="s">
        <v>36</v>
      </c>
      <c r="B8" s="85">
        <v>27</v>
      </c>
      <c r="C8" s="73">
        <v>1.2222222222222223</v>
      </c>
      <c r="D8" s="85">
        <f>24+35</f>
        <v>59</v>
      </c>
      <c r="E8" s="73">
        <v>1.271186440677966</v>
      </c>
      <c r="F8" s="87">
        <f t="shared" si="0"/>
        <v>4.0061633281972132E-2</v>
      </c>
      <c r="G8" s="87">
        <f t="shared" si="1"/>
        <v>1.1851851851851851</v>
      </c>
    </row>
    <row r="9" spans="1:7" x14ac:dyDescent="0.35">
      <c r="A9" s="79" t="s">
        <v>46</v>
      </c>
      <c r="B9" s="85">
        <v>11</v>
      </c>
      <c r="C9" s="73">
        <v>2.0909090909090908</v>
      </c>
      <c r="D9" s="85">
        <v>15</v>
      </c>
      <c r="E9" s="73">
        <v>1.0666666666666667</v>
      </c>
      <c r="F9" s="87">
        <f t="shared" si="0"/>
        <v>-0.48985507246376808</v>
      </c>
      <c r="G9" s="87">
        <f t="shared" si="1"/>
        <v>0.36363636363636365</v>
      </c>
    </row>
    <row r="10" spans="1:7" x14ac:dyDescent="0.35">
      <c r="A10" s="79" t="s">
        <v>37</v>
      </c>
      <c r="B10" s="85">
        <v>18</v>
      </c>
      <c r="C10" s="73">
        <v>1.7777777777777777</v>
      </c>
      <c r="D10" s="85">
        <v>13</v>
      </c>
      <c r="E10" s="73">
        <v>1.3076923076923077</v>
      </c>
      <c r="F10" s="87">
        <f t="shared" si="0"/>
        <v>-0.26442307692307687</v>
      </c>
      <c r="G10" s="87">
        <f t="shared" si="1"/>
        <v>-0.27777777777777779</v>
      </c>
    </row>
    <row r="11" spans="1:7" x14ac:dyDescent="0.35">
      <c r="A11" s="79" t="s">
        <v>38</v>
      </c>
      <c r="B11" s="85">
        <v>44</v>
      </c>
      <c r="C11" s="73">
        <v>2.0681818181818183</v>
      </c>
      <c r="D11" s="85">
        <v>23</v>
      </c>
      <c r="E11" s="73">
        <v>1.4347826086956521</v>
      </c>
      <c r="F11" s="87">
        <f t="shared" si="0"/>
        <v>-0.30625895843287154</v>
      </c>
      <c r="G11" s="87">
        <f t="shared" si="1"/>
        <v>-0.47727272727272729</v>
      </c>
    </row>
    <row r="12" spans="1:7" x14ac:dyDescent="0.35">
      <c r="A12" s="79" t="s">
        <v>21</v>
      </c>
      <c r="B12" s="85">
        <v>1057</v>
      </c>
      <c r="C12" s="73">
        <v>1.9508041627246926</v>
      </c>
      <c r="D12" s="85">
        <f>377+383</f>
        <v>760</v>
      </c>
      <c r="E12" s="73">
        <v>2.0868421052631581</v>
      </c>
      <c r="F12" s="87">
        <f t="shared" si="0"/>
        <v>6.9734289652355966E-2</v>
      </c>
      <c r="G12" s="87">
        <f t="shared" si="1"/>
        <v>-0.28098391674550616</v>
      </c>
    </row>
    <row r="13" spans="1:7" x14ac:dyDescent="0.35">
      <c r="A13" s="79" t="s">
        <v>22</v>
      </c>
      <c r="B13" s="85">
        <v>148</v>
      </c>
      <c r="C13" s="73">
        <v>1.8445945945945945</v>
      </c>
      <c r="D13" s="85">
        <f>524</f>
        <v>524</v>
      </c>
      <c r="E13" s="73">
        <v>1.5362595419847329</v>
      </c>
      <c r="F13" s="87">
        <f t="shared" si="0"/>
        <v>-0.16715599921706784</v>
      </c>
      <c r="G13" s="87">
        <f t="shared" si="1"/>
        <v>2.5405405405405403</v>
      </c>
    </row>
    <row r="14" spans="1:7" x14ac:dyDescent="0.35">
      <c r="A14" s="79" t="s">
        <v>47</v>
      </c>
      <c r="B14" s="85">
        <v>7</v>
      </c>
      <c r="C14" s="73">
        <v>1.5714285714285714</v>
      </c>
      <c r="D14" s="85">
        <v>9</v>
      </c>
      <c r="E14" s="73">
        <v>3.7777777777777777</v>
      </c>
      <c r="F14" s="87">
        <f t="shared" si="0"/>
        <v>1.4040404040404042</v>
      </c>
      <c r="G14" s="87">
        <f t="shared" si="1"/>
        <v>0.2857142857142857</v>
      </c>
    </row>
    <row r="15" spans="1:7" ht="12.75" customHeight="1" x14ac:dyDescent="0.35">
      <c r="A15" s="79" t="s">
        <v>26</v>
      </c>
      <c r="B15" s="85">
        <v>5</v>
      </c>
      <c r="C15" s="73">
        <v>2.2000000000000002</v>
      </c>
      <c r="D15" s="85">
        <v>1</v>
      </c>
      <c r="E15" s="73">
        <v>4</v>
      </c>
      <c r="F15" s="87">
        <f t="shared" si="0"/>
        <v>0.81818181818181801</v>
      </c>
      <c r="G15" s="87">
        <f t="shared" si="1"/>
        <v>-0.8</v>
      </c>
    </row>
    <row r="16" spans="1:7" ht="14.25" customHeight="1" x14ac:dyDescent="0.35">
      <c r="A16" s="79" t="s">
        <v>25</v>
      </c>
      <c r="B16" s="85">
        <v>3</v>
      </c>
      <c r="C16" s="73">
        <v>4</v>
      </c>
      <c r="D16" s="85">
        <v>10</v>
      </c>
      <c r="E16" s="73">
        <v>1.2</v>
      </c>
      <c r="F16" s="87">
        <f t="shared" si="0"/>
        <v>-0.7</v>
      </c>
      <c r="G16" s="87">
        <f t="shared" si="1"/>
        <v>2.3333333333333335</v>
      </c>
    </row>
    <row r="17" spans="1:7" x14ac:dyDescent="0.35">
      <c r="A17" s="79" t="s">
        <v>42</v>
      </c>
      <c r="B17" s="85">
        <v>4</v>
      </c>
      <c r="C17" s="73">
        <v>2.75</v>
      </c>
      <c r="D17" s="85">
        <v>6</v>
      </c>
      <c r="E17" s="73">
        <v>4</v>
      </c>
      <c r="F17" s="87">
        <f t="shared" si="0"/>
        <v>0.45454545454545453</v>
      </c>
      <c r="G17" s="87">
        <f t="shared" si="1"/>
        <v>0.5</v>
      </c>
    </row>
    <row r="18" spans="1:7" x14ac:dyDescent="0.35">
      <c r="A18" s="79" t="s">
        <v>32</v>
      </c>
      <c r="B18" s="85">
        <v>8</v>
      </c>
      <c r="C18" s="73">
        <v>3.5</v>
      </c>
      <c r="D18" s="85">
        <v>16</v>
      </c>
      <c r="E18" s="73">
        <v>2.5625</v>
      </c>
      <c r="F18" s="87">
        <f t="shared" si="0"/>
        <v>-0.26785714285714285</v>
      </c>
      <c r="G18" s="87">
        <f t="shared" si="1"/>
        <v>1</v>
      </c>
    </row>
    <row r="19" spans="1:7" x14ac:dyDescent="0.35">
      <c r="A19" s="79" t="s">
        <v>31</v>
      </c>
      <c r="B19" s="85">
        <v>11</v>
      </c>
      <c r="C19" s="73">
        <v>3.9090909090909092</v>
      </c>
      <c r="D19" s="85">
        <v>12</v>
      </c>
      <c r="E19" s="73">
        <v>2.5</v>
      </c>
      <c r="F19" s="87">
        <f t="shared" si="0"/>
        <v>-0.3604651162790698</v>
      </c>
      <c r="G19" s="87">
        <f t="shared" si="1"/>
        <v>9.0909090909090912E-2</v>
      </c>
    </row>
    <row r="20" spans="1:7" x14ac:dyDescent="0.35">
      <c r="A20" s="79" t="s">
        <v>39</v>
      </c>
      <c r="B20" s="85">
        <v>7</v>
      </c>
      <c r="C20" s="73">
        <v>2.5714285714285716</v>
      </c>
      <c r="D20" s="85">
        <v>8</v>
      </c>
      <c r="E20" s="73">
        <v>2.375</v>
      </c>
      <c r="F20" s="87">
        <f t="shared" si="0"/>
        <v>-7.6388888888888951E-2</v>
      </c>
      <c r="G20" s="87">
        <f t="shared" si="1"/>
        <v>0.14285714285714285</v>
      </c>
    </row>
    <row r="21" spans="1:7" x14ac:dyDescent="0.35">
      <c r="A21" s="79" t="s">
        <v>27</v>
      </c>
      <c r="B21" s="85">
        <v>12</v>
      </c>
      <c r="C21" s="73">
        <v>0.83333333333333337</v>
      </c>
      <c r="D21" s="85">
        <v>17</v>
      </c>
      <c r="E21" s="73">
        <v>2.5294117647058822</v>
      </c>
      <c r="F21" s="87">
        <f t="shared" si="0"/>
        <v>2.0352941176470583</v>
      </c>
      <c r="G21" s="87">
        <f t="shared" si="1"/>
        <v>0.41666666666666669</v>
      </c>
    </row>
    <row r="22" spans="1:7" ht="14.25" customHeight="1" x14ac:dyDescent="0.35">
      <c r="A22" s="79" t="s">
        <v>33</v>
      </c>
      <c r="B22" s="85">
        <v>2</v>
      </c>
      <c r="C22" s="73">
        <v>4</v>
      </c>
      <c r="D22" s="85">
        <v>1</v>
      </c>
      <c r="E22" s="73">
        <v>4</v>
      </c>
      <c r="F22" s="87">
        <f t="shared" si="0"/>
        <v>0</v>
      </c>
      <c r="G22" s="87">
        <f t="shared" si="1"/>
        <v>-0.5</v>
      </c>
    </row>
    <row r="23" spans="1:7" x14ac:dyDescent="0.35">
      <c r="A23" s="79" t="s">
        <v>48</v>
      </c>
      <c r="B23" s="85">
        <v>4</v>
      </c>
      <c r="C23" s="73">
        <v>3.25</v>
      </c>
      <c r="D23" s="85">
        <v>17</v>
      </c>
      <c r="E23" s="73">
        <v>2.3529411764705883</v>
      </c>
      <c r="F23" s="87">
        <f t="shared" si="0"/>
        <v>-0.27601809954751128</v>
      </c>
      <c r="G23" s="87">
        <f t="shared" si="1"/>
        <v>3.25</v>
      </c>
    </row>
    <row r="24" spans="1:7" x14ac:dyDescent="0.35">
      <c r="A24" s="79" t="s">
        <v>30</v>
      </c>
      <c r="B24" s="85">
        <v>7</v>
      </c>
      <c r="C24" s="73">
        <v>3.4285714285714284</v>
      </c>
      <c r="D24" s="85">
        <v>5</v>
      </c>
      <c r="E24" s="73">
        <v>1.8</v>
      </c>
      <c r="F24" s="87">
        <f t="shared" si="0"/>
        <v>-0.47499999999999998</v>
      </c>
      <c r="G24" s="87">
        <f t="shared" si="1"/>
        <v>-0.2857142857142857</v>
      </c>
    </row>
    <row r="25" spans="1:7" ht="15" customHeight="1" x14ac:dyDescent="0.35">
      <c r="A25" s="79" t="s">
        <v>24</v>
      </c>
      <c r="B25" s="85">
        <v>45</v>
      </c>
      <c r="C25" s="73">
        <v>2.0444444444444443</v>
      </c>
      <c r="D25" s="85">
        <f>50+25</f>
        <v>75</v>
      </c>
      <c r="E25" s="73">
        <v>1.9333333333333333</v>
      </c>
      <c r="F25" s="87">
        <f t="shared" si="0"/>
        <v>-5.4347826086956444E-2</v>
      </c>
      <c r="G25" s="87">
        <f t="shared" si="1"/>
        <v>0.66666666666666663</v>
      </c>
    </row>
    <row r="26" spans="1:7" x14ac:dyDescent="0.35">
      <c r="A26" s="79" t="s">
        <v>34</v>
      </c>
      <c r="B26" s="85">
        <v>13</v>
      </c>
      <c r="C26" s="73">
        <v>3.5384615384615383</v>
      </c>
      <c r="D26" s="85">
        <f>6+10+5</f>
        <v>21</v>
      </c>
      <c r="E26" s="73">
        <v>2.5872999999999999</v>
      </c>
      <c r="F26" s="87">
        <f t="shared" si="0"/>
        <v>-0.26880652173913044</v>
      </c>
      <c r="G26" s="87">
        <f t="shared" si="1"/>
        <v>0.61538461538461542</v>
      </c>
    </row>
    <row r="27" spans="1:7" ht="14.25" customHeight="1" x14ac:dyDescent="0.35">
      <c r="A27" s="79" t="s">
        <v>41</v>
      </c>
      <c r="B27" s="85">
        <v>51</v>
      </c>
      <c r="C27" s="73">
        <v>1.1176470588235294</v>
      </c>
      <c r="D27" s="85">
        <v>59</v>
      </c>
      <c r="E27" s="73">
        <v>1.5932203389830508</v>
      </c>
      <c r="F27" s="87">
        <f t="shared" si="0"/>
        <v>0.42551293487957176</v>
      </c>
      <c r="G27" s="87">
        <f t="shared" si="1"/>
        <v>0.15686274509803921</v>
      </c>
    </row>
    <row r="28" spans="1:7" x14ac:dyDescent="0.35">
      <c r="A28" s="79" t="s">
        <v>76</v>
      </c>
      <c r="B28" s="85">
        <v>2</v>
      </c>
      <c r="C28" s="73">
        <v>3.5</v>
      </c>
      <c r="D28" s="85">
        <v>7</v>
      </c>
      <c r="E28" s="73">
        <v>2.7142857142857144</v>
      </c>
      <c r="F28" s="87">
        <f t="shared" si="0"/>
        <v>-0.22448979591836732</v>
      </c>
      <c r="G28" s="87">
        <f t="shared" si="1"/>
        <v>2.5</v>
      </c>
    </row>
    <row r="29" spans="1:7" x14ac:dyDescent="0.35">
      <c r="A29" s="79" t="s">
        <v>40</v>
      </c>
      <c r="B29" s="85">
        <v>8</v>
      </c>
      <c r="C29" s="73">
        <v>2.25</v>
      </c>
      <c r="D29" s="85">
        <v>14</v>
      </c>
      <c r="E29" s="73">
        <v>2.5</v>
      </c>
      <c r="F29" s="87">
        <f t="shared" si="0"/>
        <v>0.1111111111111111</v>
      </c>
      <c r="G29" s="87">
        <f t="shared" si="1"/>
        <v>0.75</v>
      </c>
    </row>
    <row r="30" spans="1:7" ht="15" thickBot="1" x14ac:dyDescent="0.4">
      <c r="A30" s="80" t="s">
        <v>49</v>
      </c>
      <c r="B30" s="85">
        <v>23</v>
      </c>
      <c r="C30" s="74">
        <v>1.4782608695652173</v>
      </c>
      <c r="D30" s="85">
        <v>18</v>
      </c>
      <c r="E30" s="74">
        <v>1.1111111111111112</v>
      </c>
      <c r="F30" s="92">
        <f t="shared" si="0"/>
        <v>-0.24836601307189535</v>
      </c>
      <c r="G30" s="92">
        <f t="shared" si="1"/>
        <v>-0.21739130434782608</v>
      </c>
    </row>
    <row r="31" spans="1:7" ht="15" thickBot="1" x14ac:dyDescent="0.4">
      <c r="A31" s="88" t="s">
        <v>53</v>
      </c>
      <c r="B31" s="89">
        <f>SUM(B5:B30)</f>
        <v>2736</v>
      </c>
      <c r="C31" s="90">
        <f>AVERAGE(C5:C30)</f>
        <v>2.372132320642875</v>
      </c>
      <c r="D31" s="89">
        <f>SUM(D5:D30)</f>
        <v>3038</v>
      </c>
      <c r="E31" s="90">
        <f>AVERAGE(E5:E30)</f>
        <v>2.1953226174614753</v>
      </c>
      <c r="F31" s="91">
        <f t="shared" si="0"/>
        <v>-7.4536189083028184E-2</v>
      </c>
      <c r="G31" s="91">
        <f t="shared" si="1"/>
        <v>0.11038011695906433</v>
      </c>
    </row>
    <row r="32" spans="1:7" ht="14.25" customHeight="1" x14ac:dyDescent="0.35"/>
  </sheetData>
  <mergeCells count="3">
    <mergeCell ref="A1:G2"/>
    <mergeCell ref="B3:C3"/>
    <mergeCell ref="D3:E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B0A26-CBC3-49BE-A8B0-5AEE113C6234}">
  <dimension ref="A1"/>
  <sheetViews>
    <sheetView workbookViewId="0">
      <selection activeCell="P20" sqref="P20"/>
    </sheetView>
  </sheetViews>
  <sheetFormatPr defaultRowHeight="14.5" x14ac:dyDescent="0.35"/>
  <sheetData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FDE2B-BC5E-4B66-9B4D-B4869267DA5D}">
  <dimension ref="A1:F47"/>
  <sheetViews>
    <sheetView workbookViewId="0">
      <selection activeCell="C1" sqref="C1"/>
    </sheetView>
  </sheetViews>
  <sheetFormatPr defaultRowHeight="14.5" x14ac:dyDescent="0.35"/>
  <cols>
    <col min="1" max="1" width="51.54296875" bestFit="1" customWidth="1"/>
    <col min="2" max="2" width="16.54296875" bestFit="1" customWidth="1"/>
    <col min="3" max="3" width="14.1796875" bestFit="1" customWidth="1"/>
    <col min="4" max="4" width="17.1796875" bestFit="1" customWidth="1"/>
    <col min="5" max="5" width="15.08984375" bestFit="1" customWidth="1"/>
    <col min="6" max="6" width="31.36328125" bestFit="1" customWidth="1"/>
    <col min="8" max="8" width="39.26953125" bestFit="1" customWidth="1"/>
  </cols>
  <sheetData>
    <row r="1" spans="1:6" x14ac:dyDescent="0.35">
      <c r="A1" t="s">
        <v>82</v>
      </c>
    </row>
    <row r="3" spans="1:6" x14ac:dyDescent="0.35">
      <c r="A3" s="45" t="s">
        <v>58</v>
      </c>
      <c r="B3" s="97" t="s">
        <v>81</v>
      </c>
      <c r="C3" s="97" t="s">
        <v>80</v>
      </c>
      <c r="D3" s="97" t="s">
        <v>78</v>
      </c>
      <c r="E3" s="97" t="s">
        <v>84</v>
      </c>
      <c r="F3" s="97" t="s">
        <v>93</v>
      </c>
    </row>
    <row r="4" spans="1:6" x14ac:dyDescent="0.35">
      <c r="A4" s="44" t="s">
        <v>6</v>
      </c>
      <c r="B4" s="98">
        <v>4.3565559356435841</v>
      </c>
      <c r="C4" s="98">
        <v>4.4238209843099474</v>
      </c>
      <c r="D4" s="98">
        <v>4.3618661339740497</v>
      </c>
      <c r="E4" s="98">
        <v>3.9989898989898984</v>
      </c>
      <c r="F4" s="98">
        <v>1.7204301075268817</v>
      </c>
    </row>
    <row r="5" spans="1:6" x14ac:dyDescent="0.35">
      <c r="A5" s="44" t="s">
        <v>35</v>
      </c>
      <c r="B5" s="98">
        <v>4.3299450549450551</v>
      </c>
      <c r="C5" s="98">
        <v>4.4071428571428575</v>
      </c>
      <c r="D5" s="98">
        <v>4.4498626373626378</v>
      </c>
      <c r="E5" s="98">
        <v>3.4642857142857144</v>
      </c>
      <c r="F5" s="98">
        <v>1.6176470588235294</v>
      </c>
    </row>
    <row r="6" spans="1:6" x14ac:dyDescent="0.35">
      <c r="A6" s="44" t="s">
        <v>45</v>
      </c>
      <c r="B6" s="98">
        <v>4.2620000000000005</v>
      </c>
      <c r="C6" s="98">
        <v>4.3400000000000007</v>
      </c>
      <c r="D6" s="98">
        <v>4.1749999999999998</v>
      </c>
      <c r="E6" s="98">
        <v>4.22</v>
      </c>
      <c r="F6" s="98">
        <v>1.5</v>
      </c>
    </row>
    <row r="7" spans="1:6" x14ac:dyDescent="0.35">
      <c r="A7" s="44" t="s">
        <v>36</v>
      </c>
      <c r="B7" s="98">
        <v>4.1302132798848801</v>
      </c>
      <c r="C7" s="98">
        <v>4.0827937095282154</v>
      </c>
      <c r="D7" s="98">
        <v>4.2845410628019325</v>
      </c>
      <c r="E7" s="98">
        <v>3.75</v>
      </c>
      <c r="F7" s="98">
        <v>1.271186440677966</v>
      </c>
    </row>
    <row r="8" spans="1:6" x14ac:dyDescent="0.35">
      <c r="A8" s="44" t="s">
        <v>46</v>
      </c>
      <c r="B8" s="98">
        <v>4.2625000000000002</v>
      </c>
      <c r="C8" s="98">
        <v>4.1749999999999998</v>
      </c>
      <c r="D8" s="98">
        <v>4.4375</v>
      </c>
      <c r="E8" s="98">
        <v>4</v>
      </c>
      <c r="F8" s="98">
        <v>1.0666666666666667</v>
      </c>
    </row>
    <row r="9" spans="1:6" x14ac:dyDescent="0.35">
      <c r="A9" s="44" t="s">
        <v>20</v>
      </c>
      <c r="B9" s="98">
        <v>4.4888888888888889</v>
      </c>
      <c r="C9" s="98">
        <v>4.5777777777777775</v>
      </c>
      <c r="D9" s="98">
        <v>4.4722222222222214</v>
      </c>
      <c r="E9" s="98">
        <v>4.1111111111111107</v>
      </c>
      <c r="F9" s="98">
        <v>2.4</v>
      </c>
    </row>
    <row r="10" spans="1:6" x14ac:dyDescent="0.35">
      <c r="A10" s="44" t="s">
        <v>37</v>
      </c>
      <c r="B10" s="98">
        <v>4.3886363636363637</v>
      </c>
      <c r="C10" s="98">
        <v>4.2833333333333332</v>
      </c>
      <c r="D10" s="98">
        <v>4.708333333333333</v>
      </c>
      <c r="E10" s="98">
        <v>3.6363636363636367</v>
      </c>
      <c r="F10" s="98">
        <v>1.3076923076923077</v>
      </c>
    </row>
    <row r="11" spans="1:6" x14ac:dyDescent="0.35">
      <c r="A11" s="44" t="s">
        <v>38</v>
      </c>
      <c r="B11" s="98">
        <v>4.0235507246376807</v>
      </c>
      <c r="C11" s="98">
        <v>4.1333333333333329</v>
      </c>
      <c r="D11" s="98">
        <v>4.0172101449275361</v>
      </c>
      <c r="E11" s="98">
        <v>3.5</v>
      </c>
      <c r="F11" s="98">
        <v>1.4347826086956521</v>
      </c>
    </row>
    <row r="12" spans="1:6" x14ac:dyDescent="0.35">
      <c r="A12" s="44" t="s">
        <v>21</v>
      </c>
      <c r="B12" s="98">
        <v>4.1105264202142155</v>
      </c>
      <c r="C12" s="98">
        <v>4.1369766009884188</v>
      </c>
      <c r="D12" s="98">
        <v>4.1158037012769499</v>
      </c>
      <c r="E12" s="98">
        <v>3.9571663920922568</v>
      </c>
      <c r="F12" s="98">
        <v>2.0868421052631581</v>
      </c>
    </row>
    <row r="13" spans="1:6" x14ac:dyDescent="0.35">
      <c r="A13" s="44" t="s">
        <v>22</v>
      </c>
      <c r="B13" s="98">
        <v>3.867982403765803</v>
      </c>
      <c r="C13" s="98">
        <v>3.9958391511493403</v>
      </c>
      <c r="D13" s="98">
        <v>3.7617798774953775</v>
      </c>
      <c r="E13" s="98">
        <v>3.6535087719298245</v>
      </c>
      <c r="F13" s="98">
        <v>1.5362595419847329</v>
      </c>
    </row>
    <row r="14" spans="1:6" x14ac:dyDescent="0.35">
      <c r="A14" s="44" t="s">
        <v>47</v>
      </c>
      <c r="B14" s="98">
        <v>4.5027777777777782</v>
      </c>
      <c r="C14" s="98">
        <v>4.5333333333333332</v>
      </c>
      <c r="D14" s="98">
        <v>4.4340277777777777</v>
      </c>
      <c r="E14" s="98">
        <v>4.625</v>
      </c>
      <c r="F14" s="98">
        <v>3.7777777777777777</v>
      </c>
    </row>
    <row r="15" spans="1:6" x14ac:dyDescent="0.35">
      <c r="A15" s="44" t="s">
        <v>26</v>
      </c>
      <c r="B15" s="98">
        <v>3.12</v>
      </c>
      <c r="C15" s="98">
        <v>2.2399999999999998</v>
      </c>
      <c r="D15" s="98">
        <v>4.05</v>
      </c>
      <c r="E15" s="98">
        <v>3.8</v>
      </c>
      <c r="F15" s="98">
        <v>4</v>
      </c>
    </row>
    <row r="16" spans="1:6" x14ac:dyDescent="0.35">
      <c r="A16" s="44" t="s">
        <v>25</v>
      </c>
      <c r="B16" s="98">
        <v>4.5333333333333332</v>
      </c>
      <c r="C16" s="98">
        <v>4.4666666666666668</v>
      </c>
      <c r="D16" s="98">
        <v>4.625</v>
      </c>
      <c r="E16" s="98">
        <v>4.5</v>
      </c>
      <c r="F16" s="98">
        <v>1.2</v>
      </c>
    </row>
    <row r="17" spans="1:6" x14ac:dyDescent="0.35">
      <c r="A17" s="44" t="s">
        <v>42</v>
      </c>
      <c r="B17" s="98">
        <v>4.8499999999999996</v>
      </c>
      <c r="C17" s="98">
        <v>4.7</v>
      </c>
      <c r="D17" s="98">
        <v>5</v>
      </c>
      <c r="E17" s="98">
        <v>5</v>
      </c>
      <c r="F17" s="98">
        <v>4</v>
      </c>
    </row>
    <row r="18" spans="1:6" x14ac:dyDescent="0.35">
      <c r="A18" s="44" t="s">
        <v>32</v>
      </c>
      <c r="B18" s="98">
        <v>4.3538461538461544</v>
      </c>
      <c r="C18" s="98">
        <v>4.3230769230769237</v>
      </c>
      <c r="D18" s="98">
        <v>4.4423076923076916</v>
      </c>
      <c r="E18" s="98">
        <v>4.1538461538461542</v>
      </c>
      <c r="F18" s="98">
        <v>2.5625</v>
      </c>
    </row>
    <row r="19" spans="1:6" x14ac:dyDescent="0.35">
      <c r="A19" s="44" t="s">
        <v>31</v>
      </c>
      <c r="B19" s="98">
        <v>4.5200000000000005</v>
      </c>
      <c r="C19" s="98">
        <v>4.5200000000000005</v>
      </c>
      <c r="D19" s="98">
        <v>4.5749999999999993</v>
      </c>
      <c r="E19" s="98">
        <v>4.3</v>
      </c>
      <c r="F19" s="98">
        <v>2.5</v>
      </c>
    </row>
    <row r="20" spans="1:6" x14ac:dyDescent="0.35">
      <c r="A20" s="44" t="s">
        <v>39</v>
      </c>
      <c r="B20" s="98">
        <v>4.5250000000000004</v>
      </c>
      <c r="C20" s="98">
        <v>4.5750000000000002</v>
      </c>
      <c r="D20" s="98">
        <v>4.59375</v>
      </c>
      <c r="E20" s="98">
        <v>4</v>
      </c>
      <c r="F20" s="98">
        <v>2.375</v>
      </c>
    </row>
    <row r="21" spans="1:6" x14ac:dyDescent="0.35">
      <c r="A21" s="44" t="s">
        <v>27</v>
      </c>
      <c r="B21" s="98">
        <v>4.0933333333333328</v>
      </c>
      <c r="C21" s="98">
        <v>4.1599999999999993</v>
      </c>
      <c r="D21" s="98">
        <v>4.083333333333333</v>
      </c>
      <c r="E21" s="98">
        <v>3.8</v>
      </c>
      <c r="F21" s="98">
        <v>2.5294117647058822</v>
      </c>
    </row>
    <row r="22" spans="1:6" x14ac:dyDescent="0.35">
      <c r="A22" s="44" t="s">
        <v>28</v>
      </c>
      <c r="B22" s="98">
        <v>5</v>
      </c>
      <c r="C22" s="98">
        <v>5</v>
      </c>
      <c r="D22" s="98">
        <v>5</v>
      </c>
      <c r="E22" s="98">
        <v>5</v>
      </c>
      <c r="F22" s="98">
        <v>2.6666666666666665</v>
      </c>
    </row>
    <row r="23" spans="1:6" x14ac:dyDescent="0.35">
      <c r="A23" s="44" t="s">
        <v>33</v>
      </c>
      <c r="B23" s="98">
        <v>5</v>
      </c>
      <c r="C23" s="98">
        <v>5</v>
      </c>
      <c r="D23" s="98">
        <v>5</v>
      </c>
      <c r="E23" s="98">
        <v>5</v>
      </c>
      <c r="F23" s="98">
        <v>4</v>
      </c>
    </row>
    <row r="24" spans="1:6" x14ac:dyDescent="0.35">
      <c r="A24" s="44" t="s">
        <v>23</v>
      </c>
      <c r="B24" s="98">
        <v>3.2357186492321288</v>
      </c>
      <c r="C24" s="98">
        <v>3.1029652413862938</v>
      </c>
      <c r="D24" s="98">
        <v>3.372699446347454</v>
      </c>
      <c r="E24" s="98">
        <v>3.3515625</v>
      </c>
      <c r="F24" s="98">
        <v>0.77966101694915257</v>
      </c>
    </row>
    <row r="25" spans="1:6" x14ac:dyDescent="0.35">
      <c r="A25" s="44" t="s">
        <v>51</v>
      </c>
      <c r="B25" s="98">
        <v>4.7333333333333325</v>
      </c>
      <c r="C25" s="98">
        <v>4.75</v>
      </c>
      <c r="D25" s="98">
        <v>4.7083333333333339</v>
      </c>
      <c r="E25" s="98">
        <v>4.75</v>
      </c>
      <c r="F25" s="98">
        <v>4</v>
      </c>
    </row>
    <row r="26" spans="1:6" x14ac:dyDescent="0.35">
      <c r="A26" s="44" t="s">
        <v>48</v>
      </c>
      <c r="B26" s="98">
        <v>4.6692424242424249</v>
      </c>
      <c r="C26" s="98">
        <v>4.7560606060606059</v>
      </c>
      <c r="D26" s="98">
        <v>4.7071969696969704</v>
      </c>
      <c r="E26" s="98">
        <v>4.083333333333333</v>
      </c>
      <c r="F26" s="98">
        <v>2.3529411764705883</v>
      </c>
    </row>
    <row r="27" spans="1:6" x14ac:dyDescent="0.35">
      <c r="A27" s="44" t="s">
        <v>30</v>
      </c>
      <c r="B27" s="98">
        <v>4.7</v>
      </c>
      <c r="C27" s="98">
        <v>4.9000000000000004</v>
      </c>
      <c r="D27" s="98">
        <v>4.75</v>
      </c>
      <c r="E27" s="98">
        <v>3.5</v>
      </c>
      <c r="F27" s="98">
        <v>1.8</v>
      </c>
    </row>
    <row r="28" spans="1:6" x14ac:dyDescent="0.35">
      <c r="A28" s="44" t="s">
        <v>24</v>
      </c>
      <c r="B28" s="98">
        <v>4.6549930861636835</v>
      </c>
      <c r="C28" s="98">
        <v>4.7872353297035684</v>
      </c>
      <c r="D28" s="98">
        <v>4.6183508339815056</v>
      </c>
      <c r="E28" s="98">
        <v>4.1403508771929829</v>
      </c>
      <c r="F28" s="98">
        <v>1.9333333333333333</v>
      </c>
    </row>
    <row r="29" spans="1:6" x14ac:dyDescent="0.35">
      <c r="A29" s="44" t="s">
        <v>41</v>
      </c>
      <c r="B29" s="98">
        <v>4.2859238613775812</v>
      </c>
      <c r="C29" s="98">
        <v>4.3896551724137929</v>
      </c>
      <c r="D29" s="98">
        <v>4.2452845475758361</v>
      </c>
      <c r="E29" s="98">
        <v>3.9298245614035086</v>
      </c>
      <c r="F29" s="98">
        <v>1.5932203389830508</v>
      </c>
    </row>
    <row r="30" spans="1:6" x14ac:dyDescent="0.35">
      <c r="A30" s="44" t="s">
        <v>52</v>
      </c>
      <c r="B30" s="98">
        <v>5</v>
      </c>
      <c r="C30" s="98">
        <v>5</v>
      </c>
      <c r="D30" s="98">
        <v>5</v>
      </c>
      <c r="E30" s="98">
        <v>5</v>
      </c>
      <c r="F30" s="98">
        <v>1.3333299999999999</v>
      </c>
    </row>
    <row r="31" spans="1:6" x14ac:dyDescent="0.35">
      <c r="A31" s="44" t="s">
        <v>29</v>
      </c>
      <c r="B31" s="98">
        <v>4.9399999999999995</v>
      </c>
      <c r="C31" s="98">
        <v>4.92</v>
      </c>
      <c r="D31" s="98">
        <v>4.95</v>
      </c>
      <c r="E31" s="98">
        <v>5</v>
      </c>
      <c r="F31" s="98">
        <v>2.7142857142857144</v>
      </c>
    </row>
    <row r="32" spans="1:6" x14ac:dyDescent="0.35">
      <c r="A32" s="44" t="s">
        <v>40</v>
      </c>
      <c r="B32" s="98">
        <v>4.834545454545454</v>
      </c>
      <c r="C32" s="98">
        <v>4.8181818181818183</v>
      </c>
      <c r="D32" s="98">
        <v>4.8818181818181818</v>
      </c>
      <c r="E32" s="98">
        <v>4.7272727272727275</v>
      </c>
      <c r="F32" s="98">
        <v>2.5</v>
      </c>
    </row>
    <row r="33" spans="1:6" x14ac:dyDescent="0.35">
      <c r="A33" s="44" t="s">
        <v>49</v>
      </c>
      <c r="B33" s="98">
        <v>4.7096153846153843</v>
      </c>
      <c r="C33" s="98">
        <v>4.8307692307692305</v>
      </c>
      <c r="D33" s="98">
        <v>4.6730769230769234</v>
      </c>
      <c r="E33" s="98">
        <v>4.25</v>
      </c>
      <c r="F33" s="98">
        <v>1.1111111111111112</v>
      </c>
    </row>
    <row r="34" spans="1:6" x14ac:dyDescent="0.35">
      <c r="A34" s="44" t="s">
        <v>34</v>
      </c>
      <c r="B34" s="98">
        <v>4.9011655011655009</v>
      </c>
      <c r="C34" s="98">
        <v>4.9151515151515159</v>
      </c>
      <c r="D34" s="98">
        <v>4.916666666666667</v>
      </c>
      <c r="E34" s="98">
        <v>4.7692307692307692</v>
      </c>
      <c r="F34" s="98">
        <v>2.5872999999999999</v>
      </c>
    </row>
    <row r="36" spans="1:6" x14ac:dyDescent="0.35">
      <c r="A36" s="59" t="s">
        <v>79</v>
      </c>
    </row>
    <row r="37" spans="1:6" ht="15" thickBot="1" x14ac:dyDescent="0.4"/>
    <row r="38" spans="1:6" x14ac:dyDescent="0.35">
      <c r="A38" s="58"/>
      <c r="B38" s="58" t="s">
        <v>80</v>
      </c>
      <c r="C38" s="58" t="s">
        <v>78</v>
      </c>
      <c r="D38" s="58" t="s">
        <v>84</v>
      </c>
      <c r="E38" s="58" t="s">
        <v>85</v>
      </c>
    </row>
    <row r="39" spans="1:6" x14ac:dyDescent="0.35">
      <c r="A39" t="s">
        <v>80</v>
      </c>
      <c r="B39">
        <v>1</v>
      </c>
    </row>
    <row r="40" spans="1:6" x14ac:dyDescent="0.35">
      <c r="A40" t="s">
        <v>78</v>
      </c>
      <c r="B40">
        <v>0.78090625925702228</v>
      </c>
      <c r="C40">
        <v>1</v>
      </c>
    </row>
    <row r="41" spans="1:6" x14ac:dyDescent="0.35">
      <c r="A41" t="s">
        <v>84</v>
      </c>
      <c r="B41">
        <v>0.59317273702889473</v>
      </c>
      <c r="C41">
        <v>0.75108444515894013</v>
      </c>
      <c r="D41">
        <v>1</v>
      </c>
    </row>
    <row r="42" spans="1:6" ht="15" thickBot="1" x14ac:dyDescent="0.4">
      <c r="A42" s="14" t="s">
        <v>85</v>
      </c>
      <c r="B42" s="14">
        <v>7.18026259481266E-2</v>
      </c>
      <c r="C42" s="14">
        <v>0.36587483185419079</v>
      </c>
      <c r="D42" s="60">
        <v>0.54064817138858656</v>
      </c>
      <c r="E42" s="14">
        <v>1</v>
      </c>
    </row>
    <row r="44" spans="1:6" ht="15" thickBot="1" x14ac:dyDescent="0.4"/>
    <row r="45" spans="1:6" x14ac:dyDescent="0.35">
      <c r="A45" s="58"/>
      <c r="B45" s="58" t="s">
        <v>83</v>
      </c>
      <c r="C45" s="58" t="s">
        <v>81</v>
      </c>
    </row>
    <row r="46" spans="1:6" x14ac:dyDescent="0.35">
      <c r="A46" t="s">
        <v>85</v>
      </c>
      <c r="B46">
        <v>1</v>
      </c>
    </row>
    <row r="47" spans="1:6" ht="15" thickBot="1" x14ac:dyDescent="0.4">
      <c r="A47" s="14" t="s">
        <v>81</v>
      </c>
      <c r="B47" s="60">
        <v>0.23240989433402015</v>
      </c>
      <c r="C47" s="14">
        <v>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Respostas</vt:lpstr>
      <vt:lpstr>Resumo (médias)</vt:lpstr>
      <vt:lpstr>Comparação quest. 2017-2018</vt:lpstr>
      <vt:lpstr>Comparação conceitos 2017-2018</vt:lpstr>
      <vt:lpstr>Comparação quest.-conceito</vt:lpstr>
      <vt:lpstr>Correlação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SÁNCHEZ SERDÀ</dc:creator>
  <cp:lastModifiedBy>Maurício Richartz</cp:lastModifiedBy>
  <cp:lastPrinted>2019-08-01T04:40:06Z</cp:lastPrinted>
  <dcterms:created xsi:type="dcterms:W3CDTF">2019-06-07T02:29:04Z</dcterms:created>
  <dcterms:modified xsi:type="dcterms:W3CDTF">2019-08-01T23:42:48Z</dcterms:modified>
</cp:coreProperties>
</file>